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ycu\hoc phi\Quan ly hoc phi tu 2016\Hoc phi_2020\Hoc ky 1_2020 2021\CV thu hoc phi HK 1 2020 2021 (bs)\"/>
    </mc:Choice>
  </mc:AlternateContent>
  <bookViews>
    <workbookView xWindow="480" yWindow="120" windowWidth="22995" windowHeight="9270" firstSheet="1" activeTab="1"/>
  </bookViews>
  <sheets>
    <sheet name="Sheet1" sheetId="1" state="hidden" r:id="rId1"/>
    <sheet name="DS" sheetId="2" r:id="rId2"/>
  </sheets>
  <definedNames>
    <definedName name="_xlnm._FilterDatabase" localSheetId="1" hidden="1">DS!$A$6:$M$166</definedName>
    <definedName name="_xlnm._FilterDatabase" localSheetId="0" hidden="1">Sheet1!$A$6:$N$215</definedName>
  </definedNames>
  <calcPr calcId="152511"/>
</workbook>
</file>

<file path=xl/calcChain.xml><?xml version="1.0" encoding="utf-8"?>
<calcChain xmlns="http://schemas.openxmlformats.org/spreadsheetml/2006/main">
  <c r="G166" i="2" l="1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B165" i="2"/>
  <c r="B133" i="2"/>
  <c r="B118" i="2"/>
  <c r="B89" i="2"/>
  <c r="M181" i="1" s="1"/>
  <c r="B70" i="2"/>
  <c r="B44" i="2"/>
  <c r="B7" i="2"/>
  <c r="M10" i="1"/>
  <c r="M28" i="1"/>
  <c r="M43" i="1"/>
  <c r="M51" i="1"/>
  <c r="M59" i="1"/>
  <c r="M67" i="1"/>
  <c r="M75" i="1"/>
  <c r="M76" i="1"/>
  <c r="M83" i="1"/>
  <c r="M84" i="1"/>
  <c r="M91" i="1"/>
  <c r="M92" i="1"/>
  <c r="M99" i="1"/>
  <c r="M100" i="1"/>
  <c r="M107" i="1"/>
  <c r="M108" i="1"/>
  <c r="M115" i="1"/>
  <c r="M116" i="1"/>
  <c r="M123" i="1"/>
  <c r="M124" i="1"/>
  <c r="M127" i="1"/>
  <c r="M128" i="1"/>
  <c r="M131" i="1"/>
  <c r="M132" i="1"/>
  <c r="M135" i="1"/>
  <c r="M136" i="1"/>
  <c r="M139" i="1"/>
  <c r="M140" i="1"/>
  <c r="M143" i="1"/>
  <c r="M144" i="1"/>
  <c r="M147" i="1"/>
  <c r="M148" i="1"/>
  <c r="M151" i="1"/>
  <c r="M152" i="1"/>
  <c r="M155" i="1"/>
  <c r="M156" i="1"/>
  <c r="M159" i="1"/>
  <c r="M160" i="1"/>
  <c r="M163" i="1"/>
  <c r="M164" i="1"/>
  <c r="M167" i="1"/>
  <c r="M168" i="1"/>
  <c r="M171" i="1"/>
  <c r="M172" i="1"/>
  <c r="M175" i="1"/>
  <c r="M176" i="1"/>
  <c r="M179" i="1"/>
  <c r="M180" i="1"/>
  <c r="M183" i="1"/>
  <c r="M184" i="1"/>
  <c r="M187" i="1"/>
  <c r="M188" i="1"/>
  <c r="M191" i="1"/>
  <c r="M192" i="1"/>
  <c r="M195" i="1"/>
  <c r="M196" i="1"/>
  <c r="M199" i="1"/>
  <c r="M200" i="1"/>
  <c r="M203" i="1"/>
  <c r="M204" i="1"/>
  <c r="M207" i="1"/>
  <c r="M208" i="1"/>
  <c r="M211" i="1"/>
  <c r="M212" i="1"/>
  <c r="M7" i="1"/>
  <c r="J214" i="1"/>
  <c r="I214" i="1"/>
  <c r="H214" i="1"/>
  <c r="G214" i="1"/>
  <c r="F214" i="1"/>
  <c r="M68" i="1" l="1"/>
  <c r="M60" i="1"/>
  <c r="M52" i="1"/>
  <c r="M44" i="1"/>
  <c r="M32" i="1"/>
  <c r="M16" i="1"/>
  <c r="M13" i="1"/>
  <c r="M210" i="1"/>
  <c r="M206" i="1"/>
  <c r="M202" i="1"/>
  <c r="M198" i="1"/>
  <c r="M194" i="1"/>
  <c r="M190" i="1"/>
  <c r="M186" i="1"/>
  <c r="M182" i="1"/>
  <c r="M178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0" i="1"/>
  <c r="M112" i="1"/>
  <c r="M104" i="1"/>
  <c r="M96" i="1"/>
  <c r="M88" i="1"/>
  <c r="M80" i="1"/>
  <c r="M72" i="1"/>
  <c r="M64" i="1"/>
  <c r="M56" i="1"/>
  <c r="M48" i="1"/>
  <c r="M40" i="1"/>
  <c r="M24" i="1"/>
  <c r="M213" i="1"/>
  <c r="M209" i="1"/>
  <c r="M205" i="1"/>
  <c r="M201" i="1"/>
  <c r="M197" i="1"/>
  <c r="M193" i="1"/>
  <c r="M189" i="1"/>
  <c r="M185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19" i="1"/>
  <c r="M111" i="1"/>
  <c r="M103" i="1"/>
  <c r="M95" i="1"/>
  <c r="M87" i="1"/>
  <c r="M79" i="1"/>
  <c r="M71" i="1"/>
  <c r="M63" i="1"/>
  <c r="M55" i="1"/>
  <c r="M47" i="1"/>
  <c r="M36" i="1"/>
  <c r="M20" i="1"/>
  <c r="M39" i="1"/>
  <c r="M35" i="1"/>
  <c r="M31" i="1"/>
  <c r="M27" i="1"/>
  <c r="M23" i="1"/>
  <c r="M19" i="1"/>
  <c r="M15" i="1"/>
  <c r="M9" i="1"/>
  <c r="M122" i="1"/>
  <c r="M118" i="1"/>
  <c r="M114" i="1"/>
  <c r="M110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1" i="1"/>
  <c r="M8" i="1"/>
  <c r="M12" i="1"/>
</calcChain>
</file>

<file path=xl/sharedStrings.xml><?xml version="1.0" encoding="utf-8"?>
<sst xmlns="http://schemas.openxmlformats.org/spreadsheetml/2006/main" count="1604" uniqueCount="535">
  <si>
    <t>TRƯỜNG ĐẠI HỌC KINH TẾ</t>
  </si>
  <si>
    <t>STT</t>
  </si>
  <si>
    <t>Mã sinh viên</t>
  </si>
  <si>
    <t>Họ tên</t>
  </si>
  <si>
    <t>Ngày sinh</t>
  </si>
  <si>
    <t>Lớp</t>
  </si>
  <si>
    <t>Định mức</t>
  </si>
  <si>
    <t>Miễn / giảm</t>
  </si>
  <si>
    <t>Học phí phải nộp</t>
  </si>
  <si>
    <t>Nộp tại BIDV</t>
  </si>
  <si>
    <t>Học phí còn nợ</t>
  </si>
  <si>
    <t>Ghi chú</t>
  </si>
  <si>
    <t>17050001</t>
  </si>
  <si>
    <t>Nguyễn Sơn Tùng</t>
  </si>
  <si>
    <t>12/20/1999</t>
  </si>
  <si>
    <t>QH-2017-E QTKD</t>
  </si>
  <si>
    <t>17050040</t>
  </si>
  <si>
    <t>Mai Văn Hiểu</t>
  </si>
  <si>
    <t>05/01/1999</t>
  </si>
  <si>
    <t>QH-2017-E KINH TẾ</t>
  </si>
  <si>
    <t>17050119</t>
  </si>
  <si>
    <t>Lê Thị Thùy Dung</t>
  </si>
  <si>
    <t>11/13/1999</t>
  </si>
  <si>
    <t>QH-2017-E KTPT</t>
  </si>
  <si>
    <t>17050122</t>
  </si>
  <si>
    <t>Nguyễn Hữu Đông</t>
  </si>
  <si>
    <t>03/24/1999</t>
  </si>
  <si>
    <t>17050190</t>
  </si>
  <si>
    <t>Quách Thị Lan Anh</t>
  </si>
  <si>
    <t>11/18/1999</t>
  </si>
  <si>
    <t>QH-2017-E KTQT</t>
  </si>
  <si>
    <t>17050206</t>
  </si>
  <si>
    <t>Vũ Thị Đào</t>
  </si>
  <si>
    <t>01/15/1999</t>
  </si>
  <si>
    <t>17050316</t>
  </si>
  <si>
    <t>Nguyễn Phương Dung</t>
  </si>
  <si>
    <t>04/15/1999</t>
  </si>
  <si>
    <t>17050370</t>
  </si>
  <si>
    <t>Phạm Văn Thắng</t>
  </si>
  <si>
    <t>07/27/1999</t>
  </si>
  <si>
    <t>17050407</t>
  </si>
  <si>
    <t>Nguyễn Thu Hiền</t>
  </si>
  <si>
    <t>11/05/1999</t>
  </si>
  <si>
    <t>QH-2017-E TCNH</t>
  </si>
  <si>
    <t>17050510</t>
  </si>
  <si>
    <t>Nguyễn Thị Hồng Nhung</t>
  </si>
  <si>
    <t>06/23/1999</t>
  </si>
  <si>
    <t>QH-2017-E KẾ TOÁN</t>
  </si>
  <si>
    <t>17050769</t>
  </si>
  <si>
    <t>Lương Thị Hồng Hạnh</t>
  </si>
  <si>
    <t>12/05/1998</t>
  </si>
  <si>
    <t>17050772</t>
  </si>
  <si>
    <t>Mua Mí Tủa</t>
  </si>
  <si>
    <t>11/21/1998</t>
  </si>
  <si>
    <t>17050782</t>
  </si>
  <si>
    <t>Nguyễn Hoàng Hà Phương</t>
  </si>
  <si>
    <t>08/19/1998</t>
  </si>
  <si>
    <t>18050035</t>
  </si>
  <si>
    <t>Ma Thị Duyên</t>
  </si>
  <si>
    <t>03/05/2000</t>
  </si>
  <si>
    <t>QH-2018-E KINH TẾ 2</t>
  </si>
  <si>
    <t>18050039</t>
  </si>
  <si>
    <t>Nguyễn Thị Hà</t>
  </si>
  <si>
    <t>09/10/2000</t>
  </si>
  <si>
    <t>18050054</t>
  </si>
  <si>
    <t>Trịnh Phương Hiền</t>
  </si>
  <si>
    <t>10/27/2000</t>
  </si>
  <si>
    <t>QH-2018-E KINH TẾ 1</t>
  </si>
  <si>
    <t>18050066</t>
  </si>
  <si>
    <t>Nguyễn Thị Hương</t>
  </si>
  <si>
    <t>08/10/2000</t>
  </si>
  <si>
    <t>18050133</t>
  </si>
  <si>
    <t>Vũ Thị Kim Phượng</t>
  </si>
  <si>
    <t>08/15/1997</t>
  </si>
  <si>
    <t>18050156</t>
  </si>
  <si>
    <t>Nguyễn Thị Thúy</t>
  </si>
  <si>
    <t>08/25/2000</t>
  </si>
  <si>
    <t>18050191</t>
  </si>
  <si>
    <t>Thào A Du</t>
  </si>
  <si>
    <t>09/07/1999</t>
  </si>
  <si>
    <t>18050223</t>
  </si>
  <si>
    <t>Nguyễn Văn Giang</t>
  </si>
  <si>
    <t>07/05/2000</t>
  </si>
  <si>
    <t>QH-2018-E KTPT 1</t>
  </si>
  <si>
    <t>18050243</t>
  </si>
  <si>
    <t>Nguyễn Thị Hoa</t>
  </si>
  <si>
    <t>11/14/2000</t>
  </si>
  <si>
    <t>QH-2018-E KTPT 2</t>
  </si>
  <si>
    <t>18050262</t>
  </si>
  <si>
    <t>Phạm Thị Khánh Huyền</t>
  </si>
  <si>
    <t>10/28/2000</t>
  </si>
  <si>
    <t>18050271</t>
  </si>
  <si>
    <t>Nguyễn Thùy Linh</t>
  </si>
  <si>
    <t>01/06/2000</t>
  </si>
  <si>
    <t>18050272</t>
  </si>
  <si>
    <t>Phan Cao Thùy Linh</t>
  </si>
  <si>
    <t>09/04/2000</t>
  </si>
  <si>
    <t>18050277</t>
  </si>
  <si>
    <t>Trần Hoàng Long</t>
  </si>
  <si>
    <t>02/23/2000</t>
  </si>
  <si>
    <t>18050279</t>
  </si>
  <si>
    <t>Lê Lưu Ly</t>
  </si>
  <si>
    <t>12/23/1999</t>
  </si>
  <si>
    <t>18050328</t>
  </si>
  <si>
    <t>Đinh Nhật Thiên</t>
  </si>
  <si>
    <t>02/13/2000</t>
  </si>
  <si>
    <t>18050352</t>
  </si>
  <si>
    <t>Nguyễn Huyền Trang</t>
  </si>
  <si>
    <t>10/31/2000</t>
  </si>
  <si>
    <t>18050364</t>
  </si>
  <si>
    <t>Nguyễn Thu Uyên</t>
  </si>
  <si>
    <t>10/12/2000</t>
  </si>
  <si>
    <t>19050335</t>
  </si>
  <si>
    <t>Phan Thị Mỹ Chăng</t>
  </si>
  <si>
    <t>01/03/2001</t>
  </si>
  <si>
    <t>QH-2019-E KTPT 3</t>
  </si>
  <si>
    <t>19050339</t>
  </si>
  <si>
    <t>Trịnh Linh Đan</t>
  </si>
  <si>
    <t>03/28/2001</t>
  </si>
  <si>
    <t>QH-2019-E KTPT 1</t>
  </si>
  <si>
    <t>19050351</t>
  </si>
  <si>
    <t>Lê Thị Duyên</t>
  </si>
  <si>
    <t>12/11/2001</t>
  </si>
  <si>
    <t>19050360</t>
  </si>
  <si>
    <t>Nguyễn Thị Thúy Hà</t>
  </si>
  <si>
    <t>09/08/2001</t>
  </si>
  <si>
    <t>19050380</t>
  </si>
  <si>
    <t>Lộc Thị Ngọc Hoa</t>
  </si>
  <si>
    <t>01/06/2001</t>
  </si>
  <si>
    <t>QH-2019-E KTPT 2</t>
  </si>
  <si>
    <t>19050395</t>
  </si>
  <si>
    <t>Đỗ Minh Hương</t>
  </si>
  <si>
    <t>09/13/2001</t>
  </si>
  <si>
    <t>19050438</t>
  </si>
  <si>
    <t>Phạm Hương Ly</t>
  </si>
  <si>
    <t>09/10/2001</t>
  </si>
  <si>
    <t>19050454</t>
  </si>
  <si>
    <t>Phạm Thị Ngân</t>
  </si>
  <si>
    <t>10/02/2001</t>
  </si>
  <si>
    <t>19050455</t>
  </si>
  <si>
    <t>Trần Thị Thanh Ngân</t>
  </si>
  <si>
    <t>05/21/2001</t>
  </si>
  <si>
    <t>19050473</t>
  </si>
  <si>
    <t>Trịnh Thị Kiều Oanh</t>
  </si>
  <si>
    <t>06/10/2001</t>
  </si>
  <si>
    <t>19050479</t>
  </si>
  <si>
    <t>Nguyễn Duy Phương</t>
  </si>
  <si>
    <t>03/30/2001</t>
  </si>
  <si>
    <t>19050481</t>
  </si>
  <si>
    <t>Phạm Lê Phương</t>
  </si>
  <si>
    <t>09/24/2001</t>
  </si>
  <si>
    <t>19050494</t>
  </si>
  <si>
    <t>Thào Thị Sủ</t>
  </si>
  <si>
    <t>02/02/2000</t>
  </si>
  <si>
    <t>19050566</t>
  </si>
  <si>
    <t>Nguyễn Thị Thùy Dương</t>
  </si>
  <si>
    <t>03/06/2001</t>
  </si>
  <si>
    <t>17050556</t>
  </si>
  <si>
    <t>Nguyễn Tuấn Anh</t>
  </si>
  <si>
    <t>04/14/1999</t>
  </si>
  <si>
    <t>QH-2017-E KTQT-CLC 2 (TT 23)</t>
  </si>
  <si>
    <t>17050606</t>
  </si>
  <si>
    <t>Nguyễn Ngọc Khánh</t>
  </si>
  <si>
    <t>06/29/1998</t>
  </si>
  <si>
    <t>17050608</t>
  </si>
  <si>
    <t>Nguyễn Thị Hoàng Lan</t>
  </si>
  <si>
    <t>10/23/1998</t>
  </si>
  <si>
    <t>17050630</t>
  </si>
  <si>
    <t>Nguyễn Thị Minh Ngọc</t>
  </si>
  <si>
    <t>07/16/1999</t>
  </si>
  <si>
    <t xml:space="preserve">QH-2017-E KTQT-CLC 1 (TT 23) </t>
  </si>
  <si>
    <t>17050646</t>
  </si>
  <si>
    <t>Trần Thị Thanh Thúy</t>
  </si>
  <si>
    <t>11/22/1999</t>
  </si>
  <si>
    <t>17050680</t>
  </si>
  <si>
    <t>Lê Huy</t>
  </si>
  <si>
    <t>07/29/1999</t>
  </si>
  <si>
    <t>QH-2017-E QTKD-CLC (TT 23)</t>
  </si>
  <si>
    <t>17050700</t>
  </si>
  <si>
    <t>Phạm Công Minh</t>
  </si>
  <si>
    <t>12/07/1999</t>
  </si>
  <si>
    <t>17050701</t>
  </si>
  <si>
    <t>Đinh Quang Minh</t>
  </si>
  <si>
    <t>11/23/1999</t>
  </si>
  <si>
    <t>17050721</t>
  </si>
  <si>
    <t>Bùi Mai Thương</t>
  </si>
  <si>
    <t>12/17/1999</t>
  </si>
  <si>
    <t>17050732</t>
  </si>
  <si>
    <t>Nguyễn Quang Tuyền</t>
  </si>
  <si>
    <t>10/29/1999</t>
  </si>
  <si>
    <t>18050378</t>
  </si>
  <si>
    <t>Đỗ Hoàng Anh</t>
  </si>
  <si>
    <t xml:space="preserve">QH-2018-E KTQT-CLC 4 (TT 23) </t>
  </si>
  <si>
    <t>18050429</t>
  </si>
  <si>
    <t>Đỗ Quang Dũng</t>
  </si>
  <si>
    <t>04/04/2000</t>
  </si>
  <si>
    <t>QH-2018-E KTQT-CLC 3 (TT 23)</t>
  </si>
  <si>
    <t>18050452</t>
  </si>
  <si>
    <t>Lê Thị Hạnh</t>
  </si>
  <si>
    <t>06/23/1998</t>
  </si>
  <si>
    <t>QH-2018-E KTQT-CLC 1 (TT 23)</t>
  </si>
  <si>
    <t>18050462</t>
  </si>
  <si>
    <t>Ngô Minh Hoàng</t>
  </si>
  <si>
    <t>12/21/2000</t>
  </si>
  <si>
    <t>QH-2018-E KTQT-CLC 6 (TT 23)</t>
  </si>
  <si>
    <t>18050471</t>
  </si>
  <si>
    <t>Nguyễn Mai Hương</t>
  </si>
  <si>
    <t>12/03/2000</t>
  </si>
  <si>
    <t>18050490</t>
  </si>
  <si>
    <t>Trần Trung Kiên</t>
  </si>
  <si>
    <t>05/21/2000</t>
  </si>
  <si>
    <t>18050534</t>
  </si>
  <si>
    <t>Lê Tuấn Ngọc</t>
  </si>
  <si>
    <t>18050540</t>
  </si>
  <si>
    <t>Nguyễn Đăng Nhật</t>
  </si>
  <si>
    <t>02/22/1999</t>
  </si>
  <si>
    <t>18050548</t>
  </si>
  <si>
    <t>Lê Đặng Viết Phú</t>
  </si>
  <si>
    <t>05/20/2000</t>
  </si>
  <si>
    <t>18050551</t>
  </si>
  <si>
    <t>Nguyễn Lan Phương</t>
  </si>
  <si>
    <t>12/02/2000</t>
  </si>
  <si>
    <t>18050571</t>
  </si>
  <si>
    <t>Đỗ Thị Hoài Thanh</t>
  </si>
  <si>
    <t>11/26/2000</t>
  </si>
  <si>
    <t>18050605</t>
  </si>
  <si>
    <t>Nguyễn Phương Trang</t>
  </si>
  <si>
    <t>08/03/2000</t>
  </si>
  <si>
    <t>18050630</t>
  </si>
  <si>
    <t>Dương Thị Hồng Vinh</t>
  </si>
  <si>
    <t>03/06/2000</t>
  </si>
  <si>
    <t>18050654</t>
  </si>
  <si>
    <t>Hoàng Thị Ngọc Anh</t>
  </si>
  <si>
    <t>06/07/2000</t>
  </si>
  <si>
    <t xml:space="preserve">QH-2018-E QTKD-CLC 3 (TT 23) </t>
  </si>
  <si>
    <t>18050662</t>
  </si>
  <si>
    <t>Nguyễn Phương Anh</t>
  </si>
  <si>
    <t>06/01/2000</t>
  </si>
  <si>
    <t>QH-2018-E QTKD-CLC 2 (TT 23)</t>
  </si>
  <si>
    <t>18050671</t>
  </si>
  <si>
    <t>Trần Thị Phương Anh</t>
  </si>
  <si>
    <t>01/20/2000</t>
  </si>
  <si>
    <t>18050707</t>
  </si>
  <si>
    <t>Phạm Thị Thu Hà</t>
  </si>
  <si>
    <t>02/10/2000</t>
  </si>
  <si>
    <t>18050718</t>
  </si>
  <si>
    <t>Trần Thu Hiền</t>
  </si>
  <si>
    <t>06/14/2000</t>
  </si>
  <si>
    <t xml:space="preserve">QH-2018-E QTKD-CLC 4 (TT 23) </t>
  </si>
  <si>
    <t>18050761</t>
  </si>
  <si>
    <t>Tống Thị Hải Ly</t>
  </si>
  <si>
    <t>08/26/2000</t>
  </si>
  <si>
    <t>QH-2018-E QTKD-CLC 1 (TT 23)</t>
  </si>
  <si>
    <t>18050768</t>
  </si>
  <si>
    <t>Đoàn Anh Minh</t>
  </si>
  <si>
    <t>01/02/2000</t>
  </si>
  <si>
    <t>18050776</t>
  </si>
  <si>
    <t>Bùi Thị Bích Ngọc</t>
  </si>
  <si>
    <t>18050799</t>
  </si>
  <si>
    <t>Nguyễn Văn Phương</t>
  </si>
  <si>
    <t>07/27/2000</t>
  </si>
  <si>
    <t>18050840</t>
  </si>
  <si>
    <t>Thiều Thiện Tường</t>
  </si>
  <si>
    <t>08/19/2000</t>
  </si>
  <si>
    <t>18050896</t>
  </si>
  <si>
    <t>Đỗ Thế Hiệp</t>
  </si>
  <si>
    <t>10/26/2000</t>
  </si>
  <si>
    <t>QH-2018-E TCNH-CLC 2 (TT 23)</t>
  </si>
  <si>
    <t>18050936</t>
  </si>
  <si>
    <t>Đinh Vân Nga</t>
  </si>
  <si>
    <t>09/24/2000</t>
  </si>
  <si>
    <t>QH-2018-E TCNH-CLC 1 (TT 23)</t>
  </si>
  <si>
    <t>18050995</t>
  </si>
  <si>
    <t>Lê Thị Minh Anh</t>
  </si>
  <si>
    <t>05/29/2000</t>
  </si>
  <si>
    <t>QH-2018-E KẾ TOÁN-CLC 1 (TT 23)</t>
  </si>
  <si>
    <t>18051001</t>
  </si>
  <si>
    <t>Nguyễn Thị Vân Anh</t>
  </si>
  <si>
    <t>02/12/2000</t>
  </si>
  <si>
    <t xml:space="preserve">QH-2018-E KẾ TOÁN-CLC 2 (TT 23) </t>
  </si>
  <si>
    <t>18051072</t>
  </si>
  <si>
    <t>Lưu Hà Ly</t>
  </si>
  <si>
    <t>01/13/2000</t>
  </si>
  <si>
    <t>18051103</t>
  </si>
  <si>
    <t>Trịnh Việt Thành</t>
  </si>
  <si>
    <t>12/04/1998</t>
  </si>
  <si>
    <t xml:space="preserve">QH-2018-E KẾ TOÁN-CLC 3 (TT 23) </t>
  </si>
  <si>
    <t>18051109</t>
  </si>
  <si>
    <t>Nguyễn Thị Minh Thu</t>
  </si>
  <si>
    <t>12/13/2000</t>
  </si>
  <si>
    <t>18051114</t>
  </si>
  <si>
    <t>Hà Thủy Tiên</t>
  </si>
  <si>
    <t>11/16/2000</t>
  </si>
  <si>
    <t>18051133</t>
  </si>
  <si>
    <t>Phạm Hoàng Long</t>
  </si>
  <si>
    <t>03/29/2000</t>
  </si>
  <si>
    <t>QH-2018-E KTQT-CLC 5 (TT 23)</t>
  </si>
  <si>
    <t>19050032</t>
  </si>
  <si>
    <t>Phạm Ngọc Linh Chi</t>
  </si>
  <si>
    <t>10/13/2001</t>
  </si>
  <si>
    <t>QH-2019-E KINH TẾ-CLC 5 (TT 23)</t>
  </si>
  <si>
    <t>08/25/2001</t>
  </si>
  <si>
    <t>QH-2019-E KINH TẾ-CLC 1 (TT 23)</t>
  </si>
  <si>
    <t>QH-2019-E KINH TẾ-CLC 2 (TT 23)</t>
  </si>
  <si>
    <t>19050061</t>
  </si>
  <si>
    <t>Trịnh Hương Giang</t>
  </si>
  <si>
    <t>09/20/2001</t>
  </si>
  <si>
    <t>QH-2019-E KINH TẾ-CLC 6 (TT 23)</t>
  </si>
  <si>
    <t>19050068</t>
  </si>
  <si>
    <t>Nguyễn Thanh Hải</t>
  </si>
  <si>
    <t>11/12/2001</t>
  </si>
  <si>
    <t>19050102</t>
  </si>
  <si>
    <t>Nguyễn Đức Hùng</t>
  </si>
  <si>
    <t>08/12/2001</t>
  </si>
  <si>
    <t>19050103</t>
  </si>
  <si>
    <t>Đào Thanh Hương</t>
  </si>
  <si>
    <t>06/28/2001</t>
  </si>
  <si>
    <t>19050108</t>
  </si>
  <si>
    <t>Nguyễn Ngọc Mai Hương</t>
  </si>
  <si>
    <t>03/09/2001</t>
  </si>
  <si>
    <t>19050153</t>
  </si>
  <si>
    <t>Trương Thùy Linh</t>
  </si>
  <si>
    <t>09/17/2001</t>
  </si>
  <si>
    <t>QH-2019-E KINH TẾ-CLC 4 (TT 23)</t>
  </si>
  <si>
    <t>19050188</t>
  </si>
  <si>
    <t>Nguyễn Minh Ngọc</t>
  </si>
  <si>
    <t>04/26/2001</t>
  </si>
  <si>
    <t>19050211</t>
  </si>
  <si>
    <t>Tạ Thu Phương</t>
  </si>
  <si>
    <t>04/09/2001</t>
  </si>
  <si>
    <t>19050213</t>
  </si>
  <si>
    <t>Trần Thị Thu Phương</t>
  </si>
  <si>
    <t>09/11/2001</t>
  </si>
  <si>
    <t>19050277</t>
  </si>
  <si>
    <t>Vy Thị Huyền Trang</t>
  </si>
  <si>
    <t>03/05/2001</t>
  </si>
  <si>
    <t>19050290</t>
  </si>
  <si>
    <t>Phùng Thu Vân</t>
  </si>
  <si>
    <t>05/16/2001</t>
  </si>
  <si>
    <t>QH-2019-E KINH TẾ-CLC 3 (TT 23)</t>
  </si>
  <si>
    <t>19050300</t>
  </si>
  <si>
    <t>Ngô Gia Hiển</t>
  </si>
  <si>
    <t>04/15/2001</t>
  </si>
  <si>
    <t>19050604</t>
  </si>
  <si>
    <t>Ngô Văn Anh</t>
  </si>
  <si>
    <t>QH-2019-E TCNH-CLC 3 (TT 23)</t>
  </si>
  <si>
    <t>19050607</t>
  </si>
  <si>
    <t>Nguyễn Thị Hải Anh</t>
  </si>
  <si>
    <t>11/19/2000</t>
  </si>
  <si>
    <t>QH-2019-E TCNH-CLC 2 (TT 23)</t>
  </si>
  <si>
    <t>19050628</t>
  </si>
  <si>
    <t>Nguyễn Quý Danh</t>
  </si>
  <si>
    <t>02/19/2001</t>
  </si>
  <si>
    <t>19050677</t>
  </si>
  <si>
    <t>Đỗ Hà Phương Linh</t>
  </si>
  <si>
    <t>QH-2019-E TCNH-CLC 4 (TT 23)</t>
  </si>
  <si>
    <t>19050722</t>
  </si>
  <si>
    <t>Lưu Thuý Quỳnh</t>
  </si>
  <si>
    <t>08/30/2001</t>
  </si>
  <si>
    <t>QH-2019-E TCNH-CLC 1 (TT 23)</t>
  </si>
  <si>
    <t>19050724</t>
  </si>
  <si>
    <t>Nguyễn Thị Quỳnh</t>
  </si>
  <si>
    <t>19050747</t>
  </si>
  <si>
    <t>Phạm Thủy Tiên</t>
  </si>
  <si>
    <t>07/17/2001</t>
  </si>
  <si>
    <t>19050748</t>
  </si>
  <si>
    <t>Hoàng Công Toàn</t>
  </si>
  <si>
    <t>06/06/2001</t>
  </si>
  <si>
    <t>19050754</t>
  </si>
  <si>
    <t>Nguyễn Quỳnh Trang</t>
  </si>
  <si>
    <t>19050781</t>
  </si>
  <si>
    <t>Nguyễn Đình Tuấn Vũ</t>
  </si>
  <si>
    <t>01/22/2001</t>
  </si>
  <si>
    <t>19050862</t>
  </si>
  <si>
    <t>Phạm Thị Hạnh</t>
  </si>
  <si>
    <t>10/09/2001</t>
  </si>
  <si>
    <t>QH-2019-E KẾ TOÁN-CLC 4 (TT 23)</t>
  </si>
  <si>
    <t>19050875</t>
  </si>
  <si>
    <t>Dương Thu Hương</t>
  </si>
  <si>
    <t>06/23/2001</t>
  </si>
  <si>
    <t>QH-2019-E KẾ TOÁN-CLC 1 (TT 23)</t>
  </si>
  <si>
    <t>19050889</t>
  </si>
  <si>
    <t>Trần Thị Lành</t>
  </si>
  <si>
    <t>01/09/2001</t>
  </si>
  <si>
    <t>19050916</t>
  </si>
  <si>
    <t>Nguyễn Thị Lê Na</t>
  </si>
  <si>
    <t>11/01/2001</t>
  </si>
  <si>
    <t>QH-2019-E KẾ TOÁN-CLC 3 (TT 23)</t>
  </si>
  <si>
    <t>19050939</t>
  </si>
  <si>
    <t>Phùng Thanh Phong</t>
  </si>
  <si>
    <t>02/25/2001</t>
  </si>
  <si>
    <t>19050943</t>
  </si>
  <si>
    <t>Hoàng Thị Phương</t>
  </si>
  <si>
    <t>09/03/2001</t>
  </si>
  <si>
    <t>19050944</t>
  </si>
  <si>
    <t>Nguyễn Thị Thu Phương</t>
  </si>
  <si>
    <t>19050983</t>
  </si>
  <si>
    <t>Trần Anh Tuấn</t>
  </si>
  <si>
    <t>11/15/2001</t>
  </si>
  <si>
    <t>19050995</t>
  </si>
  <si>
    <t>Nguyễn Quỳnh Anh</t>
  </si>
  <si>
    <t>01/08/2001</t>
  </si>
  <si>
    <t>19051012</t>
  </si>
  <si>
    <t>Lại Quang Anh</t>
  </si>
  <si>
    <t>12/28/2001</t>
  </si>
  <si>
    <t>QH-2019-E KTQT-CLC 4 (TT 23)</t>
  </si>
  <si>
    <t>19051039</t>
  </si>
  <si>
    <t>Mai Thị Linh Chi</t>
  </si>
  <si>
    <t>01/01/2001</t>
  </si>
  <si>
    <t>QH-2019-E KTQT-CLC 6 (TT 23)</t>
  </si>
  <si>
    <t>19051049</t>
  </si>
  <si>
    <t>Vũ Thị Tuyết Dinh</t>
  </si>
  <si>
    <t>12/06/2001</t>
  </si>
  <si>
    <t>19051150</t>
  </si>
  <si>
    <t>Nguyễn Thị Ngọc Mai</t>
  </si>
  <si>
    <t>03/21/2001</t>
  </si>
  <si>
    <t>QH-2019-E KTQT-CLC 2 (TT 23)</t>
  </si>
  <si>
    <t>19051278</t>
  </si>
  <si>
    <t>Nguyễn Minh Hiển</t>
  </si>
  <si>
    <t>03/27/2001</t>
  </si>
  <si>
    <t>QH-2019-E KTQT-CLC 3 (TT 23)</t>
  </si>
  <si>
    <t>19051281</t>
  </si>
  <si>
    <t>Đinh Hiền Mai</t>
  </si>
  <si>
    <t>05/23/2001</t>
  </si>
  <si>
    <t>19051316</t>
  </si>
  <si>
    <t>Phan Thanh Huyền</t>
  </si>
  <si>
    <t>12/01/2001</t>
  </si>
  <si>
    <t>19051401</t>
  </si>
  <si>
    <t>Đinh Hồng Anh</t>
  </si>
  <si>
    <t>06/19/2001</t>
  </si>
  <si>
    <t>19051453</t>
  </si>
  <si>
    <t>Vũ Hồng Dương</t>
  </si>
  <si>
    <t>07/06/2001</t>
  </si>
  <si>
    <t>QH-2019-E QTKD-CLC 3 (TT 23)</t>
  </si>
  <si>
    <t>19051457</t>
  </si>
  <si>
    <t>Phạm Nguyễn Ngân Hà</t>
  </si>
  <si>
    <t>02/15/2001</t>
  </si>
  <si>
    <t>QH-2019-E QTKD-CLC 2 (TT 23)</t>
  </si>
  <si>
    <t>19051489</t>
  </si>
  <si>
    <t>Nguyễn Thị Khánh Huyền</t>
  </si>
  <si>
    <t>12/19/2001</t>
  </si>
  <si>
    <t>QH-2019-E QTKD-CLC 5 (TT 23)</t>
  </si>
  <si>
    <t>19051498</t>
  </si>
  <si>
    <t>Đỗ Thị Lan</t>
  </si>
  <si>
    <t>10/04/2001</t>
  </si>
  <si>
    <t>QH-2019-E QTKD-CLC 1 (TT 23)</t>
  </si>
  <si>
    <t>19051523</t>
  </si>
  <si>
    <t>Lê Tuấn Minh</t>
  </si>
  <si>
    <t>19051526</t>
  </si>
  <si>
    <t>Chu Hoàng My</t>
  </si>
  <si>
    <t>02/06/2001</t>
  </si>
  <si>
    <t>QH-2019-E QTKD-CLC 4 (TT 23)</t>
  </si>
  <si>
    <t>19051529</t>
  </si>
  <si>
    <t>Phạm Thị Huyền My</t>
  </si>
  <si>
    <t>06/09/2001</t>
  </si>
  <si>
    <t>19051610</t>
  </si>
  <si>
    <t>Nguyễn Thị Thùy Trang</t>
  </si>
  <si>
    <t>19051616</t>
  </si>
  <si>
    <t>Lưu Đức Trường</t>
  </si>
  <si>
    <t>19051625</t>
  </si>
  <si>
    <t>Trịnh Quang Vinh</t>
  </si>
  <si>
    <t>12/20/2001</t>
  </si>
  <si>
    <t>Nguyễn Việt Hoàng</t>
  </si>
  <si>
    <t>19/09/1998</t>
  </si>
  <si>
    <t>QH-2016E QTKD K61 CLC TT23</t>
  </si>
  <si>
    <t>23/11/1999</t>
  </si>
  <si>
    <t>QH-2017 QTKD K62 CLC TT23</t>
  </si>
  <si>
    <t>16050835</t>
  </si>
  <si>
    <t>Lương Thị Thanh Tú</t>
  </si>
  <si>
    <t>06/04/1998</t>
  </si>
  <si>
    <t>QH-2016-E KTQT-CLC (TT 23)</t>
  </si>
  <si>
    <t>QH-2016-E QTKD-CLC (TT 23)</t>
  </si>
  <si>
    <t>16051056</t>
  </si>
  <si>
    <t>Nguyễn  Việt Hoàng</t>
  </si>
  <si>
    <t>09/19/1998</t>
  </si>
  <si>
    <t>16052338</t>
  </si>
  <si>
    <t>Nguyễn  Đức Tùng</t>
  </si>
  <si>
    <t>05/25/1998</t>
  </si>
  <si>
    <t>16052375</t>
  </si>
  <si>
    <t>Nguyễn Thị Thu Uyên</t>
  </si>
  <si>
    <t>02/26/1998</t>
  </si>
  <si>
    <t>17050574</t>
  </si>
  <si>
    <t>Vũ Hải Đăng</t>
  </si>
  <si>
    <t>09/28/1999</t>
  </si>
  <si>
    <t>Nguyễn Thu Hương</t>
  </si>
  <si>
    <t>QH-2014 - E QTKD K59</t>
  </si>
  <si>
    <t>Lại Phương Anh</t>
  </si>
  <si>
    <t>QH-2014 E KTPT- K59</t>
  </si>
  <si>
    <t>Lê Chí Hoàng Hải</t>
  </si>
  <si>
    <t>QH-2015 E KTQT- K60</t>
  </si>
  <si>
    <t>Ngô Thị Hoa</t>
  </si>
  <si>
    <t>QH-2016E KTQT K61</t>
  </si>
  <si>
    <t>13/11/1999</t>
  </si>
  <si>
    <t>QH-2017 KTPT K62</t>
  </si>
  <si>
    <t>15071426</t>
  </si>
  <si>
    <t>Hoàng Minh Quân</t>
  </si>
  <si>
    <t>06/21/1997</t>
  </si>
  <si>
    <t>Lopngoai 4</t>
  </si>
  <si>
    <t>16041153</t>
  </si>
  <si>
    <t>Đặng Thu Phương</t>
  </si>
  <si>
    <t>12/06/1998</t>
  </si>
  <si>
    <t>QH-2017-E KTQT-NN</t>
  </si>
  <si>
    <t>16042266</t>
  </si>
  <si>
    <t>Lý Khánh Quyên</t>
  </si>
  <si>
    <t>05/01/1998</t>
  </si>
  <si>
    <t>QH-2018-E KTQT-NN</t>
  </si>
  <si>
    <t>16050028</t>
  </si>
  <si>
    <t>Nguyễn  Huy Du</t>
  </si>
  <si>
    <t>03/12/1998</t>
  </si>
  <si>
    <t>QH-2016-E KINHTE</t>
  </si>
  <si>
    <t>16050175</t>
  </si>
  <si>
    <t>Lê  Bảo Sơn</t>
  </si>
  <si>
    <t>10/11/1998</t>
  </si>
  <si>
    <t>16051248</t>
  </si>
  <si>
    <t>Nguyễn Thị Hoàng Khanh</t>
  </si>
  <si>
    <t>12/15/1998</t>
  </si>
  <si>
    <t>QH-2016-E TCNH-CLC</t>
  </si>
  <si>
    <t>18050009</t>
  </si>
  <si>
    <t>Nguyễn Hoài Anh</t>
  </si>
  <si>
    <t>08/11/2000</t>
  </si>
  <si>
    <t>18050151</t>
  </si>
  <si>
    <t>Phạm Thị Thoa</t>
  </si>
  <si>
    <t>07/23/2000</t>
  </si>
  <si>
    <t xml:space="preserve"> DANH SÁCH SINH VIÊN CÒN NỢ HỌC PHÍ HỌC KỲ I - NĂM HỌC 2020-2021</t>
  </si>
  <si>
    <t>(Kèm theo thông báo số             /ĐHKT-KHTC ngày     / 12 /2020)</t>
  </si>
  <si>
    <t>Có đơn xin hoãn nộp học phí. Đã quá hạn</t>
  </si>
  <si>
    <t>Danh sách gồm 207 sinh viên</t>
  </si>
  <si>
    <t>Khoa/ Viện</t>
  </si>
  <si>
    <t>Viện QTKD</t>
  </si>
  <si>
    <t>Khoa KTPT</t>
  </si>
  <si>
    <t>Khoa KT&amp;KDQT</t>
  </si>
  <si>
    <t>Khoa TCNH</t>
  </si>
  <si>
    <t>Khoa KTCT</t>
  </si>
  <si>
    <t>Khoa KTKT</t>
  </si>
  <si>
    <t>Tổng học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</si>
</sst>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8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9"/>
      <color indexed="63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quotePrefix="1" applyFont="0" applyFill="0" applyBorder="0" applyAlignment="0">
      <protection locked="0"/>
    </xf>
    <xf numFmtId="0" fontId="1" fillId="0" borderId="0"/>
    <xf numFmtId="0" fontId="2" fillId="0" borderId="0"/>
    <xf numFmtId="43" fontId="16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/>
    <xf numFmtId="0" fontId="3" fillId="2" borderId="1" xfId="1" applyNumberFormat="1" applyFont="1" applyFill="1" applyBorder="1" applyAlignment="1" applyProtection="1">
      <alignment horizontal="center" vertical="center" wrapText="1" shrinkToFit="1"/>
    </xf>
    <xf numFmtId="0" fontId="4" fillId="2" borderId="1" xfId="1" applyNumberFormat="1" applyFont="1" applyFill="1" applyBorder="1" applyAlignment="1" applyProtection="1">
      <alignment horizontal="center" vertical="center" wrapText="1" shrinkToFit="1"/>
    </xf>
    <xf numFmtId="0" fontId="6" fillId="0" borderId="1" xfId="1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164" fontId="11" fillId="0" borderId="1" xfId="4" applyNumberFormat="1" applyFont="1" applyFill="1" applyBorder="1" applyAlignment="1">
      <alignment horizontal="center" vertical="center"/>
      <protection locked="0"/>
    </xf>
    <xf numFmtId="0" fontId="11" fillId="0" borderId="1" xfId="0" applyFont="1" applyBorder="1" applyAlignment="1">
      <alignment horizontal="center"/>
    </xf>
    <xf numFmtId="0" fontId="11" fillId="0" borderId="1" xfId="6" applyFont="1" applyBorder="1" applyAlignment="1">
      <alignment vertical="center"/>
    </xf>
    <xf numFmtId="164" fontId="11" fillId="0" borderId="1" xfId="4" applyNumberFormat="1" applyFont="1" applyFill="1" applyBorder="1" applyAlignment="1">
      <alignment horizontal="center"/>
      <protection locked="0"/>
    </xf>
    <xf numFmtId="0" fontId="11" fillId="0" borderId="0" xfId="0" applyFont="1"/>
    <xf numFmtId="0" fontId="14" fillId="0" borderId="0" xfId="0" applyFont="1"/>
    <xf numFmtId="49" fontId="10" fillId="3" borderId="1" xfId="2" applyNumberFormat="1" applyFont="1" applyFill="1" applyBorder="1" applyAlignment="1" applyProtection="1">
      <alignment horizontal="left" vertical="center" wrapText="1" readingOrder="1"/>
    </xf>
    <xf numFmtId="0" fontId="10" fillId="3" borderId="1" xfId="2" applyNumberFormat="1" applyFont="1" applyFill="1" applyBorder="1" applyAlignment="1" applyProtection="1">
      <alignment horizontal="right" vertical="center" wrapText="1" readingOrder="1"/>
    </xf>
    <xf numFmtId="0" fontId="15" fillId="0" borderId="1" xfId="2" applyFont="1" applyBorder="1"/>
    <xf numFmtId="0" fontId="9" fillId="0" borderId="1" xfId="6" applyFont="1" applyBorder="1" applyAlignment="1">
      <alignment horizontal="center" wrapText="1"/>
    </xf>
    <xf numFmtId="0" fontId="9" fillId="0" borderId="1" xfId="6" applyFont="1" applyBorder="1" applyAlignment="1">
      <alignment wrapText="1"/>
    </xf>
    <xf numFmtId="0" fontId="15" fillId="0" borderId="1" xfId="6" applyFont="1" applyBorder="1"/>
    <xf numFmtId="0" fontId="9" fillId="0" borderId="1" xfId="6" applyFont="1" applyBorder="1" applyAlignment="1">
      <alignment horizontal="center"/>
    </xf>
    <xf numFmtId="0" fontId="9" fillId="0" borderId="1" xfId="6" applyFont="1" applyBorder="1" applyAlignment="1">
      <alignment horizontal="left"/>
    </xf>
    <xf numFmtId="14" fontId="9" fillId="0" borderId="1" xfId="6" applyNumberFormat="1" applyFont="1" applyBorder="1" applyAlignment="1">
      <alignment horizontal="center"/>
    </xf>
    <xf numFmtId="49" fontId="10" fillId="3" borderId="1" xfId="6" applyNumberFormat="1" applyFont="1" applyFill="1" applyBorder="1" applyAlignment="1" applyProtection="1">
      <alignment horizontal="left" vertical="center" wrapText="1" readingOrder="1"/>
    </xf>
    <xf numFmtId="0" fontId="10" fillId="3" borderId="1" xfId="6" applyNumberFormat="1" applyFont="1" applyFill="1" applyBorder="1" applyAlignment="1" applyProtection="1">
      <alignment horizontal="right" vertical="center" wrapText="1" readingOrder="1"/>
    </xf>
    <xf numFmtId="0" fontId="9" fillId="0" borderId="1" xfId="6" applyFont="1" applyBorder="1" applyAlignment="1">
      <alignment horizontal="center" vertical="center" wrapText="1"/>
    </xf>
    <xf numFmtId="14" fontId="9" fillId="0" borderId="1" xfId="6" applyNumberFormat="1" applyFont="1" applyBorder="1" applyAlignment="1">
      <alignment horizontal="center" vertical="center" wrapText="1"/>
    </xf>
    <xf numFmtId="14" fontId="9" fillId="0" borderId="1" xfId="6" applyNumberFormat="1" applyFont="1" applyBorder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1" applyFont="1" applyAlignment="1">
      <alignment horizontal="center"/>
    </xf>
    <xf numFmtId="164" fontId="6" fillId="0" borderId="0" xfId="7" applyNumberFormat="1" applyFont="1"/>
    <xf numFmtId="164" fontId="7" fillId="0" borderId="0" xfId="7" applyNumberFormat="1" applyFont="1"/>
    <xf numFmtId="164" fontId="10" fillId="3" borderId="1" xfId="7" applyNumberFormat="1" applyFont="1" applyFill="1" applyBorder="1" applyAlignment="1" applyProtection="1">
      <alignment horizontal="right" vertical="center" wrapText="1" readingOrder="1"/>
    </xf>
    <xf numFmtId="164" fontId="11" fillId="0" borderId="0" xfId="7" applyNumberFormat="1" applyFont="1"/>
    <xf numFmtId="0" fontId="9" fillId="0" borderId="1" xfId="6" applyFont="1" applyBorder="1" applyAlignment="1">
      <alignment horizontal="left" vertical="center" wrapText="1"/>
    </xf>
    <xf numFmtId="0" fontId="19" fillId="0" borderId="0" xfId="0" applyFont="1" applyFill="1"/>
    <xf numFmtId="0" fontId="17" fillId="5" borderId="1" xfId="1" applyNumberFormat="1" applyFont="1" applyFill="1" applyBorder="1" applyAlignment="1" applyProtection="1">
      <alignment horizontal="center" vertical="center" wrapText="1" shrinkToFit="1"/>
    </xf>
    <xf numFmtId="0" fontId="17" fillId="5" borderId="1" xfId="1" applyNumberFormat="1" applyFont="1" applyFill="1" applyBorder="1" applyAlignment="1" applyProtection="1">
      <alignment horizontal="left" vertical="center"/>
    </xf>
    <xf numFmtId="164" fontId="17" fillId="5" borderId="1" xfId="7" applyNumberFormat="1" applyFont="1" applyFill="1" applyBorder="1" applyAlignment="1" applyProtection="1">
      <alignment horizontal="center" vertical="center" wrapText="1" shrinkToFit="1"/>
    </xf>
    <xf numFmtId="0" fontId="18" fillId="5" borderId="1" xfId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 applyProtection="1">
      <alignment horizontal="center" vertical="center" wrapText="1" shrinkToFit="1"/>
    </xf>
    <xf numFmtId="164" fontId="3" fillId="6" borderId="1" xfId="7" applyNumberFormat="1" applyFont="1" applyFill="1" applyBorder="1" applyAlignment="1" applyProtection="1">
      <alignment horizontal="center" vertical="center" wrapText="1" shrinkToFit="1"/>
    </xf>
    <xf numFmtId="0" fontId="6" fillId="6" borderId="1" xfId="1" applyFont="1" applyFill="1" applyBorder="1" applyAlignment="1">
      <alignment horizontal="center" vertical="center" wrapText="1"/>
    </xf>
    <xf numFmtId="0" fontId="11" fillId="6" borderId="0" xfId="0" applyFont="1" applyFill="1"/>
  </cellXfs>
  <cellStyles count="8">
    <cellStyle name="Comma" xfId="7" builtinId="3"/>
    <cellStyle name="Comma 2" xfId="3"/>
    <cellStyle name="Comma 3" xfId="4"/>
    <cellStyle name="Normal" xfId="0" builtinId="0"/>
    <cellStyle name="Normal 2" xfId="2"/>
    <cellStyle name="Normal 2 2" xfId="5"/>
    <cellStyle name="Normal 3" xfId="1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workbookViewId="0">
      <selection activeCell="H20" sqref="H20"/>
    </sheetView>
  </sheetViews>
  <sheetFormatPr defaultRowHeight="12.75" x14ac:dyDescent="0.2"/>
  <cols>
    <col min="1" max="1" width="7.7109375" style="14" customWidth="1"/>
    <col min="2" max="2" width="10.85546875" style="14" customWidth="1"/>
    <col min="3" max="3" width="22.5703125" style="14" customWidth="1"/>
    <col min="4" max="4" width="9.140625" style="14"/>
    <col min="5" max="5" width="26.7109375" style="14" customWidth="1"/>
    <col min="6" max="6" width="9.5703125" style="14" bestFit="1" customWidth="1"/>
    <col min="7" max="11" width="9.140625" style="14"/>
    <col min="12" max="12" width="12.7109375" style="14" customWidth="1"/>
    <col min="13" max="16384" width="9.140625" style="14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</row>
    <row r="2" spans="1:13" x14ac:dyDescent="0.2">
      <c r="A2" s="2"/>
      <c r="B2" s="2"/>
      <c r="C2" s="2"/>
      <c r="D2" s="2"/>
      <c r="E2" s="2"/>
      <c r="F2" s="2"/>
      <c r="G2" s="2"/>
      <c r="H2" s="3"/>
      <c r="I2" s="2"/>
      <c r="J2" s="2"/>
      <c r="K2" s="2"/>
    </row>
    <row r="3" spans="1:13" s="15" customFormat="1" ht="63.75" customHeight="1" x14ac:dyDescent="0.4">
      <c r="A3" s="31" t="s">
        <v>523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15.75" x14ac:dyDescent="0.25">
      <c r="A4" s="33" t="s">
        <v>524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42" customHeight="1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  <c r="J6" s="7" t="s">
        <v>10</v>
      </c>
      <c r="K6" s="30" t="s">
        <v>11</v>
      </c>
    </row>
    <row r="7" spans="1:13" ht="15" x14ac:dyDescent="0.25">
      <c r="A7" s="5">
        <v>1</v>
      </c>
      <c r="B7" s="16" t="s">
        <v>12</v>
      </c>
      <c r="C7" s="16" t="s">
        <v>13</v>
      </c>
      <c r="D7" s="16" t="s">
        <v>14</v>
      </c>
      <c r="E7" s="16" t="s">
        <v>15</v>
      </c>
      <c r="F7" s="17">
        <v>4900000</v>
      </c>
      <c r="G7" s="18">
        <v>0</v>
      </c>
      <c r="H7" s="17">
        <v>4900000</v>
      </c>
      <c r="I7" s="18">
        <v>0</v>
      </c>
      <c r="J7" s="17">
        <v>4900000</v>
      </c>
      <c r="K7" s="8"/>
      <c r="L7" s="14">
        <v>1</v>
      </c>
      <c r="M7" s="14">
        <f>COUNTIFS(DS!$B$8:$B$164,Sheet1!B7)</f>
        <v>1</v>
      </c>
    </row>
    <row r="8" spans="1:13" ht="24" customHeight="1" x14ac:dyDescent="0.25">
      <c r="A8" s="5">
        <v>2</v>
      </c>
      <c r="B8" s="16" t="s">
        <v>16</v>
      </c>
      <c r="C8" s="16" t="s">
        <v>17</v>
      </c>
      <c r="D8" s="16" t="s">
        <v>18</v>
      </c>
      <c r="E8" s="16" t="s">
        <v>19</v>
      </c>
      <c r="F8" s="17">
        <v>4900000</v>
      </c>
      <c r="G8" s="18">
        <v>0</v>
      </c>
      <c r="H8" s="17">
        <v>4900000</v>
      </c>
      <c r="I8" s="18">
        <v>0</v>
      </c>
      <c r="J8" s="17">
        <v>4900000</v>
      </c>
      <c r="K8" s="8"/>
      <c r="L8" s="14">
        <v>1</v>
      </c>
      <c r="M8" s="14">
        <f>COUNTIFS(DS!$B$8:$B$164,Sheet1!B8)</f>
        <v>1</v>
      </c>
    </row>
    <row r="9" spans="1:13" ht="24" customHeight="1" x14ac:dyDescent="0.25">
      <c r="A9" s="5">
        <v>3</v>
      </c>
      <c r="B9" s="16" t="s">
        <v>20</v>
      </c>
      <c r="C9" s="16" t="s">
        <v>21</v>
      </c>
      <c r="D9" s="16" t="s">
        <v>22</v>
      </c>
      <c r="E9" s="16" t="s">
        <v>23</v>
      </c>
      <c r="F9" s="17">
        <v>4900000</v>
      </c>
      <c r="G9" s="18">
        <v>0</v>
      </c>
      <c r="H9" s="17">
        <v>4900000</v>
      </c>
      <c r="I9" s="18">
        <v>0</v>
      </c>
      <c r="J9" s="17">
        <v>4900000</v>
      </c>
      <c r="K9" s="8"/>
      <c r="L9" s="14">
        <v>1</v>
      </c>
      <c r="M9" s="14">
        <f>COUNTIFS(DS!$B$8:$B$164,Sheet1!B9)</f>
        <v>1</v>
      </c>
    </row>
    <row r="10" spans="1:13" ht="24" customHeight="1" x14ac:dyDescent="0.25">
      <c r="A10" s="5">
        <v>4</v>
      </c>
      <c r="B10" s="16" t="s">
        <v>24</v>
      </c>
      <c r="C10" s="16" t="s">
        <v>25</v>
      </c>
      <c r="D10" s="16" t="s">
        <v>26</v>
      </c>
      <c r="E10" s="16" t="s">
        <v>23</v>
      </c>
      <c r="F10" s="17">
        <v>4900000</v>
      </c>
      <c r="G10" s="18">
        <v>0</v>
      </c>
      <c r="H10" s="17">
        <v>4900000</v>
      </c>
      <c r="I10" s="18">
        <v>0</v>
      </c>
      <c r="J10" s="17">
        <v>4900000</v>
      </c>
      <c r="K10" s="8"/>
      <c r="L10" s="14">
        <v>1</v>
      </c>
      <c r="M10" s="14">
        <f>COUNTIFS(DS!$B$8:$B$164,Sheet1!B10)</f>
        <v>1</v>
      </c>
    </row>
    <row r="11" spans="1:13" ht="24" customHeight="1" x14ac:dyDescent="0.25">
      <c r="A11" s="5">
        <v>5</v>
      </c>
      <c r="B11" s="16" t="s">
        <v>27</v>
      </c>
      <c r="C11" s="16" t="s">
        <v>28</v>
      </c>
      <c r="D11" s="16" t="s">
        <v>29</v>
      </c>
      <c r="E11" s="16" t="s">
        <v>30</v>
      </c>
      <c r="F11" s="17">
        <v>4900000</v>
      </c>
      <c r="G11" s="18">
        <v>0</v>
      </c>
      <c r="H11" s="17">
        <v>4900000</v>
      </c>
      <c r="I11" s="18">
        <v>0</v>
      </c>
      <c r="J11" s="17">
        <v>4900000</v>
      </c>
      <c r="K11" s="8"/>
      <c r="L11" s="14">
        <v>1</v>
      </c>
      <c r="M11" s="14">
        <f>COUNTIFS(DS!$B$8:$B$164,Sheet1!B11)</f>
        <v>1</v>
      </c>
    </row>
    <row r="12" spans="1:13" ht="24" customHeight="1" x14ac:dyDescent="0.25">
      <c r="A12" s="5">
        <v>6</v>
      </c>
      <c r="B12" s="16" t="s">
        <v>31</v>
      </c>
      <c r="C12" s="16" t="s">
        <v>32</v>
      </c>
      <c r="D12" s="16" t="s">
        <v>33</v>
      </c>
      <c r="E12" s="16" t="s">
        <v>30</v>
      </c>
      <c r="F12" s="17">
        <v>4900000</v>
      </c>
      <c r="G12" s="18">
        <v>0</v>
      </c>
      <c r="H12" s="17">
        <v>4900000</v>
      </c>
      <c r="I12" s="18">
        <v>0</v>
      </c>
      <c r="J12" s="17">
        <v>4900000</v>
      </c>
      <c r="K12" s="8"/>
      <c r="L12" s="14">
        <v>1</v>
      </c>
      <c r="M12" s="14">
        <f>COUNTIFS(DS!$B$8:$B$164,Sheet1!B12)</f>
        <v>1</v>
      </c>
    </row>
    <row r="13" spans="1:13" ht="64.5" x14ac:dyDescent="0.25">
      <c r="A13" s="5">
        <v>7</v>
      </c>
      <c r="B13" s="16" t="s">
        <v>34</v>
      </c>
      <c r="C13" s="16" t="s">
        <v>35</v>
      </c>
      <c r="D13" s="16" t="s">
        <v>36</v>
      </c>
      <c r="E13" s="16" t="s">
        <v>15</v>
      </c>
      <c r="F13" s="17">
        <v>4900000</v>
      </c>
      <c r="G13" s="18">
        <v>0</v>
      </c>
      <c r="H13" s="17">
        <v>4900000</v>
      </c>
      <c r="I13" s="18">
        <v>0</v>
      </c>
      <c r="J13" s="17">
        <v>4900000</v>
      </c>
      <c r="K13" s="8" t="s">
        <v>525</v>
      </c>
      <c r="L13" s="14">
        <v>1</v>
      </c>
      <c r="M13" s="14">
        <f>COUNTIFS(DS!$B$8:$B$164,Sheet1!B13)</f>
        <v>1</v>
      </c>
    </row>
    <row r="14" spans="1:13" ht="15" x14ac:dyDescent="0.25">
      <c r="A14" s="5">
        <v>8</v>
      </c>
      <c r="B14" s="16" t="s">
        <v>37</v>
      </c>
      <c r="C14" s="16" t="s">
        <v>38</v>
      </c>
      <c r="D14" s="16" t="s">
        <v>39</v>
      </c>
      <c r="E14" s="16" t="s">
        <v>15</v>
      </c>
      <c r="F14" s="17">
        <v>4900000</v>
      </c>
      <c r="G14" s="18">
        <v>0</v>
      </c>
      <c r="H14" s="17">
        <v>4900000</v>
      </c>
      <c r="I14" s="18">
        <v>0</v>
      </c>
      <c r="J14" s="17">
        <v>4900000</v>
      </c>
      <c r="K14" s="8"/>
      <c r="L14" s="14">
        <v>1</v>
      </c>
      <c r="M14" s="14">
        <f>COUNTIFS(DS!$B$8:$B$164,Sheet1!B14)</f>
        <v>1</v>
      </c>
    </row>
    <row r="15" spans="1:13" ht="15" x14ac:dyDescent="0.25">
      <c r="A15" s="5">
        <v>9</v>
      </c>
      <c r="B15" s="16" t="s">
        <v>40</v>
      </c>
      <c r="C15" s="16" t="s">
        <v>41</v>
      </c>
      <c r="D15" s="16" t="s">
        <v>42</v>
      </c>
      <c r="E15" s="16" t="s">
        <v>43</v>
      </c>
      <c r="F15" s="17">
        <v>4900000</v>
      </c>
      <c r="G15" s="18">
        <v>0</v>
      </c>
      <c r="H15" s="17">
        <v>4900000</v>
      </c>
      <c r="I15" s="18">
        <v>0</v>
      </c>
      <c r="J15" s="17">
        <v>4900000</v>
      </c>
      <c r="K15" s="8"/>
      <c r="L15" s="14">
        <v>1</v>
      </c>
      <c r="M15" s="14">
        <f>COUNTIFS(DS!$B$8:$B$164,Sheet1!B15)</f>
        <v>1</v>
      </c>
    </row>
    <row r="16" spans="1:13" ht="15" x14ac:dyDescent="0.25">
      <c r="A16" s="5">
        <v>10</v>
      </c>
      <c r="B16" s="16" t="s">
        <v>44</v>
      </c>
      <c r="C16" s="16" t="s">
        <v>45</v>
      </c>
      <c r="D16" s="16" t="s">
        <v>46</v>
      </c>
      <c r="E16" s="16" t="s">
        <v>47</v>
      </c>
      <c r="F16" s="17">
        <v>4900000</v>
      </c>
      <c r="G16" s="18">
        <v>0</v>
      </c>
      <c r="H16" s="17">
        <v>4900000</v>
      </c>
      <c r="I16" s="18">
        <v>0</v>
      </c>
      <c r="J16" s="17">
        <v>4900000</v>
      </c>
      <c r="K16" s="8"/>
      <c r="L16" s="14">
        <v>1</v>
      </c>
      <c r="M16" s="14">
        <f>COUNTIFS(DS!$B$8:$B$164,Sheet1!B16)</f>
        <v>1</v>
      </c>
    </row>
    <row r="17" spans="1:13" ht="15" x14ac:dyDescent="0.25">
      <c r="A17" s="5">
        <v>11</v>
      </c>
      <c r="B17" s="16" t="s">
        <v>48</v>
      </c>
      <c r="C17" s="16" t="s">
        <v>49</v>
      </c>
      <c r="D17" s="16" t="s">
        <v>50</v>
      </c>
      <c r="E17" s="16" t="s">
        <v>47</v>
      </c>
      <c r="F17" s="17">
        <v>4900000</v>
      </c>
      <c r="G17" s="18">
        <v>3430000</v>
      </c>
      <c r="H17" s="17">
        <v>1470000</v>
      </c>
      <c r="I17" s="18">
        <v>0</v>
      </c>
      <c r="J17" s="17">
        <v>1470000</v>
      </c>
      <c r="K17" s="8"/>
      <c r="L17" s="14">
        <v>1</v>
      </c>
      <c r="M17" s="14">
        <f>COUNTIFS(DS!$B$8:$B$164,Sheet1!B17)</f>
        <v>1</v>
      </c>
    </row>
    <row r="18" spans="1:13" ht="15" x14ac:dyDescent="0.25">
      <c r="A18" s="5">
        <v>12</v>
      </c>
      <c r="B18" s="16" t="s">
        <v>51</v>
      </c>
      <c r="C18" s="16" t="s">
        <v>52</v>
      </c>
      <c r="D18" s="16" t="s">
        <v>53</v>
      </c>
      <c r="E18" s="16" t="s">
        <v>23</v>
      </c>
      <c r="F18" s="17">
        <v>4900000</v>
      </c>
      <c r="G18" s="18">
        <v>0</v>
      </c>
      <c r="H18" s="17">
        <v>4900000</v>
      </c>
      <c r="I18" s="18">
        <v>0</v>
      </c>
      <c r="J18" s="17">
        <v>4900000</v>
      </c>
      <c r="K18" s="8"/>
      <c r="L18" s="14">
        <v>1</v>
      </c>
      <c r="M18" s="14">
        <f>COUNTIFS(DS!$B$8:$B$164,Sheet1!B18)</f>
        <v>1</v>
      </c>
    </row>
    <row r="19" spans="1:13" ht="15" x14ac:dyDescent="0.25">
      <c r="A19" s="5">
        <v>13</v>
      </c>
      <c r="B19" s="16" t="s">
        <v>54</v>
      </c>
      <c r="C19" s="16" t="s">
        <v>55</v>
      </c>
      <c r="D19" s="16" t="s">
        <v>56</v>
      </c>
      <c r="E19" s="16" t="s">
        <v>47</v>
      </c>
      <c r="F19" s="17">
        <v>4900000</v>
      </c>
      <c r="G19" s="18">
        <v>0</v>
      </c>
      <c r="H19" s="17">
        <v>4900000</v>
      </c>
      <c r="I19" s="18">
        <v>0</v>
      </c>
      <c r="J19" s="17">
        <v>4900000</v>
      </c>
      <c r="K19" s="8"/>
      <c r="L19" s="14">
        <v>1</v>
      </c>
      <c r="M19" s="14">
        <f>COUNTIFS(DS!$B$8:$B$164,Sheet1!B19)</f>
        <v>1</v>
      </c>
    </row>
    <row r="20" spans="1:13" ht="15" x14ac:dyDescent="0.25">
      <c r="A20" s="5">
        <v>14</v>
      </c>
      <c r="B20" s="16" t="s">
        <v>57</v>
      </c>
      <c r="C20" s="16" t="s">
        <v>58</v>
      </c>
      <c r="D20" s="16" t="s">
        <v>59</v>
      </c>
      <c r="E20" s="16" t="s">
        <v>60</v>
      </c>
      <c r="F20" s="17">
        <v>4900000</v>
      </c>
      <c r="G20" s="18">
        <v>3430000</v>
      </c>
      <c r="H20" s="17">
        <v>1470000</v>
      </c>
      <c r="I20" s="18">
        <v>0</v>
      </c>
      <c r="J20" s="17">
        <v>1470000</v>
      </c>
      <c r="K20" s="8"/>
      <c r="L20" s="14">
        <v>1</v>
      </c>
      <c r="M20" s="14">
        <f>COUNTIFS(DS!$B$8:$B$164,Sheet1!B20)</f>
        <v>1</v>
      </c>
    </row>
    <row r="21" spans="1:13" ht="15" x14ac:dyDescent="0.25">
      <c r="A21" s="5">
        <v>15</v>
      </c>
      <c r="B21" s="16" t="s">
        <v>61</v>
      </c>
      <c r="C21" s="16" t="s">
        <v>62</v>
      </c>
      <c r="D21" s="16" t="s">
        <v>63</v>
      </c>
      <c r="E21" s="16" t="s">
        <v>60</v>
      </c>
      <c r="F21" s="17">
        <v>4900000</v>
      </c>
      <c r="G21" s="18">
        <v>0</v>
      </c>
      <c r="H21" s="17">
        <v>4900000</v>
      </c>
      <c r="I21" s="18">
        <v>0</v>
      </c>
      <c r="J21" s="17">
        <v>4900000</v>
      </c>
      <c r="K21" s="8"/>
      <c r="L21" s="14">
        <v>1</v>
      </c>
      <c r="M21" s="14">
        <f>COUNTIFS(DS!$B$8:$B$164,Sheet1!B21)</f>
        <v>1</v>
      </c>
    </row>
    <row r="22" spans="1:13" ht="15" x14ac:dyDescent="0.25">
      <c r="A22" s="5">
        <v>16</v>
      </c>
      <c r="B22" s="16" t="s">
        <v>64</v>
      </c>
      <c r="C22" s="16" t="s">
        <v>65</v>
      </c>
      <c r="D22" s="16" t="s">
        <v>66</v>
      </c>
      <c r="E22" s="16" t="s">
        <v>67</v>
      </c>
      <c r="F22" s="17">
        <v>4900000</v>
      </c>
      <c r="G22" s="18">
        <v>0</v>
      </c>
      <c r="H22" s="17">
        <v>4900000</v>
      </c>
      <c r="I22" s="18">
        <v>0</v>
      </c>
      <c r="J22" s="17">
        <v>4900000</v>
      </c>
      <c r="K22" s="8"/>
      <c r="L22" s="14">
        <v>1</v>
      </c>
      <c r="M22" s="14">
        <f>COUNTIFS(DS!$B$8:$B$164,Sheet1!B22)</f>
        <v>1</v>
      </c>
    </row>
    <row r="23" spans="1:13" ht="15" x14ac:dyDescent="0.25">
      <c r="A23" s="5">
        <v>17</v>
      </c>
      <c r="B23" s="16" t="s">
        <v>68</v>
      </c>
      <c r="C23" s="16" t="s">
        <v>69</v>
      </c>
      <c r="D23" s="16" t="s">
        <v>70</v>
      </c>
      <c r="E23" s="16" t="s">
        <v>67</v>
      </c>
      <c r="F23" s="17">
        <v>4900000</v>
      </c>
      <c r="G23" s="18">
        <v>0</v>
      </c>
      <c r="H23" s="17">
        <v>4900000</v>
      </c>
      <c r="I23" s="18">
        <v>0</v>
      </c>
      <c r="J23" s="17">
        <v>4900000</v>
      </c>
      <c r="K23" s="8"/>
      <c r="L23" s="14">
        <v>1</v>
      </c>
      <c r="M23" s="14">
        <f>COUNTIFS(DS!$B$8:$B$164,Sheet1!B23)</f>
        <v>1</v>
      </c>
    </row>
    <row r="24" spans="1:13" ht="15" x14ac:dyDescent="0.25">
      <c r="A24" s="5">
        <v>18</v>
      </c>
      <c r="B24" s="16" t="s">
        <v>71</v>
      </c>
      <c r="C24" s="16" t="s">
        <v>72</v>
      </c>
      <c r="D24" s="16" t="s">
        <v>73</v>
      </c>
      <c r="E24" s="16" t="s">
        <v>60</v>
      </c>
      <c r="F24" s="17">
        <v>4900000</v>
      </c>
      <c r="G24" s="18">
        <v>0</v>
      </c>
      <c r="H24" s="17">
        <v>4900000</v>
      </c>
      <c r="I24" s="18">
        <v>0</v>
      </c>
      <c r="J24" s="17">
        <v>4900000</v>
      </c>
      <c r="K24" s="8"/>
      <c r="L24" s="14">
        <v>1</v>
      </c>
      <c r="M24" s="14">
        <f>COUNTIFS(DS!$B$8:$B$164,Sheet1!B24)</f>
        <v>1</v>
      </c>
    </row>
    <row r="25" spans="1:13" ht="15" x14ac:dyDescent="0.25">
      <c r="A25" s="5">
        <v>19</v>
      </c>
      <c r="B25" s="16" t="s">
        <v>74</v>
      </c>
      <c r="C25" s="16" t="s">
        <v>75</v>
      </c>
      <c r="D25" s="16" t="s">
        <v>76</v>
      </c>
      <c r="E25" s="16" t="s">
        <v>67</v>
      </c>
      <c r="F25" s="17">
        <v>4900000</v>
      </c>
      <c r="G25" s="18">
        <v>0</v>
      </c>
      <c r="H25" s="17">
        <v>4900000</v>
      </c>
      <c r="I25" s="18">
        <v>0</v>
      </c>
      <c r="J25" s="17">
        <v>4900000</v>
      </c>
      <c r="K25" s="8"/>
      <c r="L25" s="14">
        <v>1</v>
      </c>
      <c r="M25" s="14">
        <f>COUNTIFS(DS!$B$8:$B$164,Sheet1!B25)</f>
        <v>1</v>
      </c>
    </row>
    <row r="26" spans="1:13" ht="15" x14ac:dyDescent="0.25">
      <c r="A26" s="5">
        <v>20</v>
      </c>
      <c r="B26" s="16" t="s">
        <v>77</v>
      </c>
      <c r="C26" s="16" t="s">
        <v>78</v>
      </c>
      <c r="D26" s="16" t="s">
        <v>79</v>
      </c>
      <c r="E26" s="16" t="s">
        <v>67</v>
      </c>
      <c r="F26" s="17">
        <v>4900000</v>
      </c>
      <c r="G26" s="18">
        <v>0</v>
      </c>
      <c r="H26" s="17">
        <v>4900000</v>
      </c>
      <c r="I26" s="18">
        <v>0</v>
      </c>
      <c r="J26" s="17">
        <v>4900000</v>
      </c>
      <c r="K26" s="8"/>
      <c r="L26" s="14">
        <v>1</v>
      </c>
      <c r="M26" s="14">
        <f>COUNTIFS(DS!$B$8:$B$164,Sheet1!B26)</f>
        <v>1</v>
      </c>
    </row>
    <row r="27" spans="1:13" ht="15" x14ac:dyDescent="0.25">
      <c r="A27" s="5">
        <v>21</v>
      </c>
      <c r="B27" s="16" t="s">
        <v>80</v>
      </c>
      <c r="C27" s="16" t="s">
        <v>81</v>
      </c>
      <c r="D27" s="16" t="s">
        <v>82</v>
      </c>
      <c r="E27" s="16" t="s">
        <v>83</v>
      </c>
      <c r="F27" s="17">
        <v>4900000</v>
      </c>
      <c r="G27" s="18">
        <v>0</v>
      </c>
      <c r="H27" s="17">
        <v>4900000</v>
      </c>
      <c r="I27" s="18">
        <v>0</v>
      </c>
      <c r="J27" s="17">
        <v>4900000</v>
      </c>
      <c r="K27" s="8"/>
      <c r="L27" s="14">
        <v>1</v>
      </c>
      <c r="M27" s="14">
        <f>COUNTIFS(DS!$B$8:$B$164,Sheet1!B27)</f>
        <v>1</v>
      </c>
    </row>
    <row r="28" spans="1:13" ht="15" x14ac:dyDescent="0.25">
      <c r="A28" s="5">
        <v>22</v>
      </c>
      <c r="B28" s="16" t="s">
        <v>84</v>
      </c>
      <c r="C28" s="16" t="s">
        <v>85</v>
      </c>
      <c r="D28" s="16" t="s">
        <v>86</v>
      </c>
      <c r="E28" s="16" t="s">
        <v>87</v>
      </c>
      <c r="F28" s="17">
        <v>4900000</v>
      </c>
      <c r="G28" s="18">
        <v>0</v>
      </c>
      <c r="H28" s="17">
        <v>4900000</v>
      </c>
      <c r="I28" s="18">
        <v>0</v>
      </c>
      <c r="J28" s="17">
        <v>4900000</v>
      </c>
      <c r="K28" s="8"/>
      <c r="L28" s="14">
        <v>1</v>
      </c>
      <c r="M28" s="14">
        <f>COUNTIFS(DS!$B$8:$B$164,Sheet1!B28)</f>
        <v>1</v>
      </c>
    </row>
    <row r="29" spans="1:13" ht="15" x14ac:dyDescent="0.25">
      <c r="A29" s="5">
        <v>23</v>
      </c>
      <c r="B29" s="16" t="s">
        <v>88</v>
      </c>
      <c r="C29" s="16" t="s">
        <v>89</v>
      </c>
      <c r="D29" s="16" t="s">
        <v>90</v>
      </c>
      <c r="E29" s="16" t="s">
        <v>87</v>
      </c>
      <c r="F29" s="17">
        <v>4900000</v>
      </c>
      <c r="G29" s="18">
        <v>0</v>
      </c>
      <c r="H29" s="17">
        <v>4900000</v>
      </c>
      <c r="I29" s="18">
        <v>0</v>
      </c>
      <c r="J29" s="17">
        <v>4900000</v>
      </c>
      <c r="K29" s="8"/>
      <c r="L29" s="14">
        <v>1</v>
      </c>
      <c r="M29" s="14">
        <f>COUNTIFS(DS!$B$8:$B$164,Sheet1!B29)</f>
        <v>1</v>
      </c>
    </row>
    <row r="30" spans="1:13" ht="15" x14ac:dyDescent="0.25">
      <c r="A30" s="5">
        <v>24</v>
      </c>
      <c r="B30" s="16" t="s">
        <v>91</v>
      </c>
      <c r="C30" s="16" t="s">
        <v>92</v>
      </c>
      <c r="D30" s="16" t="s">
        <v>93</v>
      </c>
      <c r="E30" s="16" t="s">
        <v>83</v>
      </c>
      <c r="F30" s="17">
        <v>4900000</v>
      </c>
      <c r="G30" s="18">
        <v>0</v>
      </c>
      <c r="H30" s="17">
        <v>4900000</v>
      </c>
      <c r="I30" s="18">
        <v>0</v>
      </c>
      <c r="J30" s="17">
        <v>4900000</v>
      </c>
      <c r="K30" s="8"/>
      <c r="L30" s="14">
        <v>1</v>
      </c>
      <c r="M30" s="14">
        <f>COUNTIFS(DS!$B$8:$B$164,Sheet1!B30)</f>
        <v>1</v>
      </c>
    </row>
    <row r="31" spans="1:13" ht="15" x14ac:dyDescent="0.25">
      <c r="A31" s="5">
        <v>25</v>
      </c>
      <c r="B31" s="16" t="s">
        <v>94</v>
      </c>
      <c r="C31" s="16" t="s">
        <v>95</v>
      </c>
      <c r="D31" s="16" t="s">
        <v>96</v>
      </c>
      <c r="E31" s="16" t="s">
        <v>87</v>
      </c>
      <c r="F31" s="17">
        <v>4900000</v>
      </c>
      <c r="G31" s="18">
        <v>0</v>
      </c>
      <c r="H31" s="17">
        <v>4900000</v>
      </c>
      <c r="I31" s="18">
        <v>0</v>
      </c>
      <c r="J31" s="17">
        <v>4900000</v>
      </c>
      <c r="K31" s="8"/>
      <c r="L31" s="14">
        <v>1</v>
      </c>
      <c r="M31" s="14">
        <f>COUNTIFS(DS!$B$8:$B$164,Sheet1!B31)</f>
        <v>1</v>
      </c>
    </row>
    <row r="32" spans="1:13" ht="15" x14ac:dyDescent="0.25">
      <c r="A32" s="5">
        <v>26</v>
      </c>
      <c r="B32" s="16" t="s">
        <v>97</v>
      </c>
      <c r="C32" s="16" t="s">
        <v>98</v>
      </c>
      <c r="D32" s="16" t="s">
        <v>99</v>
      </c>
      <c r="E32" s="16" t="s">
        <v>83</v>
      </c>
      <c r="F32" s="17">
        <v>4900000</v>
      </c>
      <c r="G32" s="18">
        <v>0</v>
      </c>
      <c r="H32" s="17">
        <v>4900000</v>
      </c>
      <c r="I32" s="18">
        <v>0</v>
      </c>
      <c r="J32" s="17">
        <v>4900000</v>
      </c>
      <c r="K32" s="8"/>
      <c r="L32" s="14">
        <v>1</v>
      </c>
      <c r="M32" s="14">
        <f>COUNTIFS(DS!$B$8:$B$164,Sheet1!B32)</f>
        <v>1</v>
      </c>
    </row>
    <row r="33" spans="1:13" ht="15" x14ac:dyDescent="0.25">
      <c r="A33" s="5">
        <v>27</v>
      </c>
      <c r="B33" s="16" t="s">
        <v>100</v>
      </c>
      <c r="C33" s="16" t="s">
        <v>101</v>
      </c>
      <c r="D33" s="16" t="s">
        <v>102</v>
      </c>
      <c r="E33" s="16" t="s">
        <v>83</v>
      </c>
      <c r="F33" s="17">
        <v>4900000</v>
      </c>
      <c r="G33" s="18">
        <v>0</v>
      </c>
      <c r="H33" s="17">
        <v>4900000</v>
      </c>
      <c r="I33" s="18">
        <v>0</v>
      </c>
      <c r="J33" s="17">
        <v>4900000</v>
      </c>
      <c r="K33" s="8"/>
      <c r="L33" s="14">
        <v>1</v>
      </c>
      <c r="M33" s="14">
        <f>COUNTIFS(DS!$B$8:$B$164,Sheet1!B33)</f>
        <v>1</v>
      </c>
    </row>
    <row r="34" spans="1:13" ht="15" x14ac:dyDescent="0.25">
      <c r="A34" s="5">
        <v>28</v>
      </c>
      <c r="B34" s="16" t="s">
        <v>103</v>
      </c>
      <c r="C34" s="16" t="s">
        <v>104</v>
      </c>
      <c r="D34" s="16" t="s">
        <v>105</v>
      </c>
      <c r="E34" s="16" t="s">
        <v>87</v>
      </c>
      <c r="F34" s="17">
        <v>4900000</v>
      </c>
      <c r="G34" s="18">
        <v>0</v>
      </c>
      <c r="H34" s="17">
        <v>4900000</v>
      </c>
      <c r="I34" s="18">
        <v>0</v>
      </c>
      <c r="J34" s="17">
        <v>4900000</v>
      </c>
      <c r="K34" s="8"/>
      <c r="L34" s="14">
        <v>1</v>
      </c>
      <c r="M34" s="14">
        <f>COUNTIFS(DS!$B$8:$B$164,Sheet1!B34)</f>
        <v>1</v>
      </c>
    </row>
    <row r="35" spans="1:13" ht="15" x14ac:dyDescent="0.25">
      <c r="A35" s="5">
        <v>29</v>
      </c>
      <c r="B35" s="16" t="s">
        <v>106</v>
      </c>
      <c r="C35" s="16" t="s">
        <v>107</v>
      </c>
      <c r="D35" s="16" t="s">
        <v>108</v>
      </c>
      <c r="E35" s="16" t="s">
        <v>87</v>
      </c>
      <c r="F35" s="17">
        <v>4900000</v>
      </c>
      <c r="G35" s="18">
        <v>0</v>
      </c>
      <c r="H35" s="17">
        <v>4900000</v>
      </c>
      <c r="I35" s="18">
        <v>0</v>
      </c>
      <c r="J35" s="17">
        <v>4900000</v>
      </c>
      <c r="K35" s="8"/>
      <c r="L35" s="14">
        <v>1</v>
      </c>
      <c r="M35" s="14">
        <f>COUNTIFS(DS!$B$8:$B$164,Sheet1!B35)</f>
        <v>1</v>
      </c>
    </row>
    <row r="36" spans="1:13" ht="15" x14ac:dyDescent="0.25">
      <c r="A36" s="5">
        <v>30</v>
      </c>
      <c r="B36" s="16" t="s">
        <v>109</v>
      </c>
      <c r="C36" s="16" t="s">
        <v>110</v>
      </c>
      <c r="D36" s="16" t="s">
        <v>111</v>
      </c>
      <c r="E36" s="16" t="s">
        <v>87</v>
      </c>
      <c r="F36" s="17">
        <v>4900000</v>
      </c>
      <c r="G36" s="18">
        <v>0</v>
      </c>
      <c r="H36" s="17">
        <v>4900000</v>
      </c>
      <c r="I36" s="18">
        <v>0</v>
      </c>
      <c r="J36" s="17">
        <v>4900000</v>
      </c>
      <c r="K36" s="8"/>
      <c r="L36" s="14">
        <v>1</v>
      </c>
      <c r="M36" s="14">
        <f>COUNTIFS(DS!$B$8:$B$164,Sheet1!B36)</f>
        <v>1</v>
      </c>
    </row>
    <row r="37" spans="1:13" ht="15" x14ac:dyDescent="0.25">
      <c r="A37" s="5">
        <v>31</v>
      </c>
      <c r="B37" s="16" t="s">
        <v>112</v>
      </c>
      <c r="C37" s="16" t="s">
        <v>113</v>
      </c>
      <c r="D37" s="16" t="s">
        <v>114</v>
      </c>
      <c r="E37" s="16" t="s">
        <v>115</v>
      </c>
      <c r="F37" s="17">
        <v>4900000</v>
      </c>
      <c r="G37" s="18">
        <v>0</v>
      </c>
      <c r="H37" s="17">
        <v>4900000</v>
      </c>
      <c r="I37" s="18">
        <v>0</v>
      </c>
      <c r="J37" s="17">
        <v>4900000</v>
      </c>
      <c r="K37" s="8"/>
      <c r="L37" s="14">
        <v>1</v>
      </c>
      <c r="M37" s="14">
        <f>COUNTIFS(DS!$B$8:$B$164,Sheet1!B37)</f>
        <v>1</v>
      </c>
    </row>
    <row r="38" spans="1:13" ht="15" x14ac:dyDescent="0.25">
      <c r="A38" s="5">
        <v>32</v>
      </c>
      <c r="B38" s="16" t="s">
        <v>116</v>
      </c>
      <c r="C38" s="16" t="s">
        <v>117</v>
      </c>
      <c r="D38" s="16" t="s">
        <v>118</v>
      </c>
      <c r="E38" s="16" t="s">
        <v>119</v>
      </c>
      <c r="F38" s="17">
        <v>4900000</v>
      </c>
      <c r="G38" s="18">
        <v>0</v>
      </c>
      <c r="H38" s="17">
        <v>4900000</v>
      </c>
      <c r="I38" s="18">
        <v>0</v>
      </c>
      <c r="J38" s="17">
        <v>4900000</v>
      </c>
      <c r="K38" s="8"/>
      <c r="L38" s="14">
        <v>1</v>
      </c>
      <c r="M38" s="14">
        <f>COUNTIFS(DS!$B$8:$B$164,Sheet1!B38)</f>
        <v>1</v>
      </c>
    </row>
    <row r="39" spans="1:13" ht="15" x14ac:dyDescent="0.25">
      <c r="A39" s="5">
        <v>33</v>
      </c>
      <c r="B39" s="16" t="s">
        <v>120</v>
      </c>
      <c r="C39" s="16" t="s">
        <v>121</v>
      </c>
      <c r="D39" s="16" t="s">
        <v>122</v>
      </c>
      <c r="E39" s="16" t="s">
        <v>119</v>
      </c>
      <c r="F39" s="17">
        <v>4900000</v>
      </c>
      <c r="G39" s="18">
        <v>0</v>
      </c>
      <c r="H39" s="17">
        <v>4900000</v>
      </c>
      <c r="I39" s="18">
        <v>0</v>
      </c>
      <c r="J39" s="17">
        <v>4900000</v>
      </c>
      <c r="K39" s="8"/>
      <c r="L39" s="14">
        <v>1</v>
      </c>
      <c r="M39" s="14">
        <f>COUNTIFS(DS!$B$8:$B$164,Sheet1!B39)</f>
        <v>1</v>
      </c>
    </row>
    <row r="40" spans="1:13" ht="15" x14ac:dyDescent="0.25">
      <c r="A40" s="5">
        <v>34</v>
      </c>
      <c r="B40" s="16" t="s">
        <v>123</v>
      </c>
      <c r="C40" s="16" t="s">
        <v>124</v>
      </c>
      <c r="D40" s="16" t="s">
        <v>125</v>
      </c>
      <c r="E40" s="16" t="s">
        <v>115</v>
      </c>
      <c r="F40" s="17">
        <v>4900000</v>
      </c>
      <c r="G40" s="18">
        <v>0</v>
      </c>
      <c r="H40" s="17">
        <v>4900000</v>
      </c>
      <c r="I40" s="18">
        <v>0</v>
      </c>
      <c r="J40" s="17">
        <v>4900000</v>
      </c>
      <c r="K40" s="8"/>
      <c r="L40" s="14">
        <v>1</v>
      </c>
      <c r="M40" s="14">
        <f>COUNTIFS(DS!$B$8:$B$164,Sheet1!B40)</f>
        <v>1</v>
      </c>
    </row>
    <row r="41" spans="1:13" ht="15" x14ac:dyDescent="0.25">
      <c r="A41" s="5">
        <v>35</v>
      </c>
      <c r="B41" s="16" t="s">
        <v>126</v>
      </c>
      <c r="C41" s="16" t="s">
        <v>127</v>
      </c>
      <c r="D41" s="16" t="s">
        <v>128</v>
      </c>
      <c r="E41" s="16" t="s">
        <v>129</v>
      </c>
      <c r="F41" s="17">
        <v>4900000</v>
      </c>
      <c r="G41" s="18">
        <v>0</v>
      </c>
      <c r="H41" s="17">
        <v>4900000</v>
      </c>
      <c r="I41" s="18">
        <v>0</v>
      </c>
      <c r="J41" s="17">
        <v>4900000</v>
      </c>
      <c r="K41" s="8"/>
      <c r="L41" s="14">
        <v>1</v>
      </c>
      <c r="M41" s="14">
        <f>COUNTIFS(DS!$B$8:$B$164,Sheet1!B41)</f>
        <v>1</v>
      </c>
    </row>
    <row r="42" spans="1:13" ht="15" x14ac:dyDescent="0.25">
      <c r="A42" s="5">
        <v>36</v>
      </c>
      <c r="B42" s="16" t="s">
        <v>130</v>
      </c>
      <c r="C42" s="16" t="s">
        <v>131</v>
      </c>
      <c r="D42" s="16" t="s">
        <v>132</v>
      </c>
      <c r="E42" s="16" t="s">
        <v>119</v>
      </c>
      <c r="F42" s="17">
        <v>4900000</v>
      </c>
      <c r="G42" s="18">
        <v>0</v>
      </c>
      <c r="H42" s="17">
        <v>4900000</v>
      </c>
      <c r="I42" s="18">
        <v>0</v>
      </c>
      <c r="J42" s="17">
        <v>4900000</v>
      </c>
      <c r="K42" s="8"/>
      <c r="L42" s="14">
        <v>1</v>
      </c>
      <c r="M42" s="14">
        <f>COUNTIFS(DS!$B$8:$B$164,Sheet1!B42)</f>
        <v>1</v>
      </c>
    </row>
    <row r="43" spans="1:13" ht="15" x14ac:dyDescent="0.25">
      <c r="A43" s="5">
        <v>37</v>
      </c>
      <c r="B43" s="16" t="s">
        <v>133</v>
      </c>
      <c r="C43" s="16" t="s">
        <v>134</v>
      </c>
      <c r="D43" s="16" t="s">
        <v>135</v>
      </c>
      <c r="E43" s="16" t="s">
        <v>129</v>
      </c>
      <c r="F43" s="17">
        <v>4900000</v>
      </c>
      <c r="G43" s="18">
        <v>0</v>
      </c>
      <c r="H43" s="17">
        <v>4900000</v>
      </c>
      <c r="I43" s="18">
        <v>0</v>
      </c>
      <c r="J43" s="17">
        <v>4900000</v>
      </c>
      <c r="K43" s="8"/>
      <c r="L43" s="14">
        <v>1</v>
      </c>
      <c r="M43" s="14">
        <f>COUNTIFS(DS!$B$8:$B$164,Sheet1!B43)</f>
        <v>1</v>
      </c>
    </row>
    <row r="44" spans="1:13" ht="15" x14ac:dyDescent="0.25">
      <c r="A44" s="5">
        <v>38</v>
      </c>
      <c r="B44" s="16" t="s">
        <v>136</v>
      </c>
      <c r="C44" s="16" t="s">
        <v>137</v>
      </c>
      <c r="D44" s="16" t="s">
        <v>138</v>
      </c>
      <c r="E44" s="16" t="s">
        <v>129</v>
      </c>
      <c r="F44" s="17">
        <v>4900000</v>
      </c>
      <c r="G44" s="18">
        <v>0</v>
      </c>
      <c r="H44" s="17">
        <v>4900000</v>
      </c>
      <c r="I44" s="18">
        <v>0</v>
      </c>
      <c r="J44" s="17">
        <v>4900000</v>
      </c>
      <c r="K44" s="8"/>
      <c r="L44" s="14">
        <v>1</v>
      </c>
      <c r="M44" s="14">
        <f>COUNTIFS(DS!$B$8:$B$164,Sheet1!B44)</f>
        <v>1</v>
      </c>
    </row>
    <row r="45" spans="1:13" ht="15" x14ac:dyDescent="0.25">
      <c r="A45" s="5">
        <v>39</v>
      </c>
      <c r="B45" s="16" t="s">
        <v>139</v>
      </c>
      <c r="C45" s="16" t="s">
        <v>140</v>
      </c>
      <c r="D45" s="16" t="s">
        <v>141</v>
      </c>
      <c r="E45" s="16" t="s">
        <v>115</v>
      </c>
      <c r="F45" s="17">
        <v>4900000</v>
      </c>
      <c r="G45" s="18">
        <v>0</v>
      </c>
      <c r="H45" s="17">
        <v>4900000</v>
      </c>
      <c r="I45" s="18">
        <v>0</v>
      </c>
      <c r="J45" s="17">
        <v>4900000</v>
      </c>
      <c r="K45" s="8"/>
      <c r="L45" s="14">
        <v>1</v>
      </c>
      <c r="M45" s="14">
        <f>COUNTIFS(DS!$B$8:$B$164,Sheet1!B45)</f>
        <v>1</v>
      </c>
    </row>
    <row r="46" spans="1:13" ht="15" x14ac:dyDescent="0.25">
      <c r="A46" s="5">
        <v>40</v>
      </c>
      <c r="B46" s="16" t="s">
        <v>142</v>
      </c>
      <c r="C46" s="16" t="s">
        <v>143</v>
      </c>
      <c r="D46" s="16" t="s">
        <v>144</v>
      </c>
      <c r="E46" s="16" t="s">
        <v>115</v>
      </c>
      <c r="F46" s="17">
        <v>4900000</v>
      </c>
      <c r="G46" s="18">
        <v>0</v>
      </c>
      <c r="H46" s="17">
        <v>4900000</v>
      </c>
      <c r="I46" s="18">
        <v>0</v>
      </c>
      <c r="J46" s="17">
        <v>4900000</v>
      </c>
      <c r="K46" s="8"/>
      <c r="L46" s="14">
        <v>1</v>
      </c>
      <c r="M46" s="14">
        <f>COUNTIFS(DS!$B$8:$B$164,Sheet1!B46)</f>
        <v>1</v>
      </c>
    </row>
    <row r="47" spans="1:13" ht="15" x14ac:dyDescent="0.25">
      <c r="A47" s="5">
        <v>41</v>
      </c>
      <c r="B47" s="16" t="s">
        <v>145</v>
      </c>
      <c r="C47" s="16" t="s">
        <v>146</v>
      </c>
      <c r="D47" s="16" t="s">
        <v>147</v>
      </c>
      <c r="E47" s="16" t="s">
        <v>129</v>
      </c>
      <c r="F47" s="17">
        <v>4900000</v>
      </c>
      <c r="G47" s="18">
        <v>0</v>
      </c>
      <c r="H47" s="17">
        <v>4900000</v>
      </c>
      <c r="I47" s="18">
        <v>0</v>
      </c>
      <c r="J47" s="17">
        <v>4900000</v>
      </c>
      <c r="K47" s="8"/>
      <c r="L47" s="14">
        <v>1</v>
      </c>
      <c r="M47" s="14">
        <f>COUNTIFS(DS!$B$8:$B$164,Sheet1!B47)</f>
        <v>1</v>
      </c>
    </row>
    <row r="48" spans="1:13" ht="15" x14ac:dyDescent="0.25">
      <c r="A48" s="5">
        <v>42</v>
      </c>
      <c r="B48" s="16" t="s">
        <v>148</v>
      </c>
      <c r="C48" s="16" t="s">
        <v>149</v>
      </c>
      <c r="D48" s="16" t="s">
        <v>150</v>
      </c>
      <c r="E48" s="16" t="s">
        <v>119</v>
      </c>
      <c r="F48" s="17">
        <v>4900000</v>
      </c>
      <c r="G48" s="18">
        <v>0</v>
      </c>
      <c r="H48" s="17">
        <v>4900000</v>
      </c>
      <c r="I48" s="18">
        <v>0</v>
      </c>
      <c r="J48" s="17">
        <v>4900000</v>
      </c>
      <c r="K48" s="8"/>
      <c r="L48" s="14">
        <v>1</v>
      </c>
      <c r="M48" s="14">
        <f>COUNTIFS(DS!$B$8:$B$164,Sheet1!B48)</f>
        <v>1</v>
      </c>
    </row>
    <row r="49" spans="1:13" ht="15" x14ac:dyDescent="0.25">
      <c r="A49" s="5">
        <v>43</v>
      </c>
      <c r="B49" s="16" t="s">
        <v>151</v>
      </c>
      <c r="C49" s="16" t="s">
        <v>152</v>
      </c>
      <c r="D49" s="16" t="s">
        <v>153</v>
      </c>
      <c r="E49" s="16" t="s">
        <v>119</v>
      </c>
      <c r="F49" s="17">
        <v>4900000</v>
      </c>
      <c r="G49" s="18">
        <v>0</v>
      </c>
      <c r="H49" s="17">
        <v>4900000</v>
      </c>
      <c r="I49" s="18">
        <v>0</v>
      </c>
      <c r="J49" s="17">
        <v>4900000</v>
      </c>
      <c r="K49" s="8"/>
      <c r="L49" s="14">
        <v>1</v>
      </c>
      <c r="M49" s="14">
        <f>COUNTIFS(DS!$B$8:$B$164,Sheet1!B49)</f>
        <v>1</v>
      </c>
    </row>
    <row r="50" spans="1:13" ht="15" x14ac:dyDescent="0.25">
      <c r="A50" s="5">
        <v>44</v>
      </c>
      <c r="B50" s="16" t="s">
        <v>154</v>
      </c>
      <c r="C50" s="16" t="s">
        <v>155</v>
      </c>
      <c r="D50" s="16" t="s">
        <v>156</v>
      </c>
      <c r="E50" s="16" t="s">
        <v>115</v>
      </c>
      <c r="F50" s="17">
        <v>4900000</v>
      </c>
      <c r="G50" s="18">
        <v>0</v>
      </c>
      <c r="H50" s="17">
        <v>4900000</v>
      </c>
      <c r="I50" s="18">
        <v>0</v>
      </c>
      <c r="J50" s="17">
        <v>4900000</v>
      </c>
      <c r="K50" s="8"/>
      <c r="L50" s="14">
        <v>1</v>
      </c>
      <c r="M50" s="14">
        <f>COUNTIFS(DS!$B$8:$B$164,Sheet1!B50)</f>
        <v>1</v>
      </c>
    </row>
    <row r="51" spans="1:13" ht="15" x14ac:dyDescent="0.25">
      <c r="A51" s="5">
        <v>45</v>
      </c>
      <c r="B51" s="16" t="s">
        <v>157</v>
      </c>
      <c r="C51" s="16" t="s">
        <v>158</v>
      </c>
      <c r="D51" s="16" t="s">
        <v>159</v>
      </c>
      <c r="E51" s="16" t="s">
        <v>160</v>
      </c>
      <c r="F51" s="17">
        <v>17500000</v>
      </c>
      <c r="G51" s="18">
        <v>0</v>
      </c>
      <c r="H51" s="17">
        <v>17500000</v>
      </c>
      <c r="I51" s="18">
        <v>0</v>
      </c>
      <c r="J51" s="17">
        <v>17500000</v>
      </c>
      <c r="K51" s="8"/>
      <c r="L51" s="14">
        <v>1</v>
      </c>
      <c r="M51" s="14">
        <f>COUNTIFS(DS!$B$8:$B$164,Sheet1!B51)</f>
        <v>1</v>
      </c>
    </row>
    <row r="52" spans="1:13" ht="15" x14ac:dyDescent="0.25">
      <c r="A52" s="5">
        <v>46</v>
      </c>
      <c r="B52" s="16" t="s">
        <v>161</v>
      </c>
      <c r="C52" s="16" t="s">
        <v>162</v>
      </c>
      <c r="D52" s="16" t="s">
        <v>163</v>
      </c>
      <c r="E52" s="16" t="s">
        <v>160</v>
      </c>
      <c r="F52" s="17">
        <v>17500000</v>
      </c>
      <c r="G52" s="18">
        <v>0</v>
      </c>
      <c r="H52" s="17">
        <v>17500000</v>
      </c>
      <c r="I52" s="18">
        <v>0</v>
      </c>
      <c r="J52" s="17">
        <v>17500000</v>
      </c>
      <c r="K52" s="8"/>
      <c r="L52" s="14">
        <v>1</v>
      </c>
      <c r="M52" s="14">
        <f>COUNTIFS(DS!$B$8:$B$164,Sheet1!B52)</f>
        <v>1</v>
      </c>
    </row>
    <row r="53" spans="1:13" ht="15" x14ac:dyDescent="0.25">
      <c r="A53" s="5">
        <v>47</v>
      </c>
      <c r="B53" s="16" t="s">
        <v>164</v>
      </c>
      <c r="C53" s="16" t="s">
        <v>165</v>
      </c>
      <c r="D53" s="16" t="s">
        <v>166</v>
      </c>
      <c r="E53" s="16" t="s">
        <v>160</v>
      </c>
      <c r="F53" s="17">
        <v>17500000</v>
      </c>
      <c r="G53" s="18">
        <v>0</v>
      </c>
      <c r="H53" s="17">
        <v>17500000</v>
      </c>
      <c r="I53" s="18">
        <v>0</v>
      </c>
      <c r="J53" s="17">
        <v>17500000</v>
      </c>
      <c r="K53" s="8"/>
      <c r="L53" s="14">
        <v>1</v>
      </c>
      <c r="M53" s="14">
        <f>COUNTIFS(DS!$B$8:$B$164,Sheet1!B53)</f>
        <v>1</v>
      </c>
    </row>
    <row r="54" spans="1:13" ht="15" x14ac:dyDescent="0.25">
      <c r="A54" s="5">
        <v>48</v>
      </c>
      <c r="B54" s="16" t="s">
        <v>167</v>
      </c>
      <c r="C54" s="16" t="s">
        <v>168</v>
      </c>
      <c r="D54" s="16" t="s">
        <v>169</v>
      </c>
      <c r="E54" s="16" t="s">
        <v>170</v>
      </c>
      <c r="F54" s="17">
        <v>17500000</v>
      </c>
      <c r="G54" s="18">
        <v>0</v>
      </c>
      <c r="H54" s="17">
        <v>17500000</v>
      </c>
      <c r="I54" s="18">
        <v>0</v>
      </c>
      <c r="J54" s="17">
        <v>17500000</v>
      </c>
      <c r="K54" s="8"/>
      <c r="L54" s="14">
        <v>1</v>
      </c>
      <c r="M54" s="14">
        <f>COUNTIFS(DS!$B$8:$B$164,Sheet1!B54)</f>
        <v>1</v>
      </c>
    </row>
    <row r="55" spans="1:13" ht="15" x14ac:dyDescent="0.25">
      <c r="A55" s="5">
        <v>49</v>
      </c>
      <c r="B55" s="16" t="s">
        <v>171</v>
      </c>
      <c r="C55" s="16" t="s">
        <v>172</v>
      </c>
      <c r="D55" s="16" t="s">
        <v>173</v>
      </c>
      <c r="E55" s="16" t="s">
        <v>160</v>
      </c>
      <c r="F55" s="17">
        <v>17500000</v>
      </c>
      <c r="G55" s="18">
        <v>0</v>
      </c>
      <c r="H55" s="17">
        <v>17500000</v>
      </c>
      <c r="I55" s="18">
        <v>0</v>
      </c>
      <c r="J55" s="17">
        <v>17500000</v>
      </c>
      <c r="K55" s="8"/>
      <c r="L55" s="14">
        <v>1</v>
      </c>
      <c r="M55" s="14">
        <f>COUNTIFS(DS!$B$8:$B$164,Sheet1!B55)</f>
        <v>1</v>
      </c>
    </row>
    <row r="56" spans="1:13" ht="15" x14ac:dyDescent="0.25">
      <c r="A56" s="5">
        <v>50</v>
      </c>
      <c r="B56" s="16" t="s">
        <v>174</v>
      </c>
      <c r="C56" s="16" t="s">
        <v>175</v>
      </c>
      <c r="D56" s="16" t="s">
        <v>176</v>
      </c>
      <c r="E56" s="16" t="s">
        <v>177</v>
      </c>
      <c r="F56" s="17">
        <v>17500000</v>
      </c>
      <c r="G56" s="18">
        <v>0</v>
      </c>
      <c r="H56" s="17">
        <v>17500000</v>
      </c>
      <c r="I56" s="18">
        <v>0</v>
      </c>
      <c r="J56" s="17">
        <v>17500000</v>
      </c>
      <c r="K56" s="8"/>
      <c r="L56" s="14">
        <v>1</v>
      </c>
      <c r="M56" s="14">
        <f>COUNTIFS(DS!$B$8:$B$164,Sheet1!B56)</f>
        <v>1</v>
      </c>
    </row>
    <row r="57" spans="1:13" ht="15" x14ac:dyDescent="0.25">
      <c r="A57" s="5">
        <v>51</v>
      </c>
      <c r="B57" s="16" t="s">
        <v>178</v>
      </c>
      <c r="C57" s="16" t="s">
        <v>179</v>
      </c>
      <c r="D57" s="16" t="s">
        <v>180</v>
      </c>
      <c r="E57" s="16" t="s">
        <v>177</v>
      </c>
      <c r="F57" s="17">
        <v>17500000</v>
      </c>
      <c r="G57" s="18">
        <v>0</v>
      </c>
      <c r="H57" s="17">
        <v>17500000</v>
      </c>
      <c r="I57" s="18">
        <v>0</v>
      </c>
      <c r="J57" s="17">
        <v>17500000</v>
      </c>
      <c r="K57" s="8"/>
      <c r="L57" s="14">
        <v>1</v>
      </c>
      <c r="M57" s="14">
        <f>COUNTIFS(DS!$B$8:$B$164,Sheet1!B57)</f>
        <v>1</v>
      </c>
    </row>
    <row r="58" spans="1:13" ht="15" x14ac:dyDescent="0.25">
      <c r="A58" s="5">
        <v>52</v>
      </c>
      <c r="B58" s="16" t="s">
        <v>184</v>
      </c>
      <c r="C58" s="16" t="s">
        <v>185</v>
      </c>
      <c r="D58" s="16" t="s">
        <v>186</v>
      </c>
      <c r="E58" s="16" t="s">
        <v>177</v>
      </c>
      <c r="F58" s="17">
        <v>17500000</v>
      </c>
      <c r="G58" s="18">
        <v>0</v>
      </c>
      <c r="H58" s="17">
        <v>17500000</v>
      </c>
      <c r="I58" s="18">
        <v>0</v>
      </c>
      <c r="J58" s="17">
        <v>17500000</v>
      </c>
      <c r="K58" s="8"/>
      <c r="L58" s="14">
        <v>1</v>
      </c>
      <c r="M58" s="14">
        <f>COUNTIFS(DS!$B$8:$B$164,Sheet1!B58)</f>
        <v>1</v>
      </c>
    </row>
    <row r="59" spans="1:13" ht="15" x14ac:dyDescent="0.25">
      <c r="A59" s="5">
        <v>53</v>
      </c>
      <c r="B59" s="16" t="s">
        <v>187</v>
      </c>
      <c r="C59" s="16" t="s">
        <v>188</v>
      </c>
      <c r="D59" s="16" t="s">
        <v>189</v>
      </c>
      <c r="E59" s="16" t="s">
        <v>177</v>
      </c>
      <c r="F59" s="17">
        <v>17500000</v>
      </c>
      <c r="G59" s="18">
        <v>0</v>
      </c>
      <c r="H59" s="17">
        <v>17500000</v>
      </c>
      <c r="I59" s="18">
        <v>0</v>
      </c>
      <c r="J59" s="17">
        <v>17500000</v>
      </c>
      <c r="K59" s="8"/>
      <c r="L59" s="14">
        <v>1</v>
      </c>
      <c r="M59" s="14">
        <f>COUNTIFS(DS!$B$8:$B$164,Sheet1!B59)</f>
        <v>1</v>
      </c>
    </row>
    <row r="60" spans="1:13" ht="15" x14ac:dyDescent="0.25">
      <c r="A60" s="5">
        <v>54</v>
      </c>
      <c r="B60" s="16" t="s">
        <v>190</v>
      </c>
      <c r="C60" s="16" t="s">
        <v>191</v>
      </c>
      <c r="D60" s="16" t="s">
        <v>70</v>
      </c>
      <c r="E60" s="16" t="s">
        <v>192</v>
      </c>
      <c r="F60" s="17">
        <v>17500000</v>
      </c>
      <c r="G60" s="18">
        <v>0</v>
      </c>
      <c r="H60" s="17">
        <v>17500000</v>
      </c>
      <c r="I60" s="18">
        <v>0</v>
      </c>
      <c r="J60" s="17">
        <v>17500000</v>
      </c>
      <c r="K60" s="8"/>
      <c r="L60" s="14">
        <v>1</v>
      </c>
      <c r="M60" s="14">
        <f>COUNTIFS(DS!$B$8:$B$164,Sheet1!B60)</f>
        <v>1</v>
      </c>
    </row>
    <row r="61" spans="1:13" ht="15" x14ac:dyDescent="0.25">
      <c r="A61" s="5">
        <v>55</v>
      </c>
      <c r="B61" s="16" t="s">
        <v>197</v>
      </c>
      <c r="C61" s="16" t="s">
        <v>198</v>
      </c>
      <c r="D61" s="16" t="s">
        <v>199</v>
      </c>
      <c r="E61" s="16" t="s">
        <v>200</v>
      </c>
      <c r="F61" s="17">
        <v>17500000</v>
      </c>
      <c r="G61" s="18">
        <v>0</v>
      </c>
      <c r="H61" s="17">
        <v>17500000</v>
      </c>
      <c r="I61" s="18">
        <v>0</v>
      </c>
      <c r="J61" s="17">
        <v>17500000</v>
      </c>
      <c r="K61" s="8"/>
      <c r="L61" s="14">
        <v>1</v>
      </c>
      <c r="M61" s="14">
        <f>COUNTIFS(DS!$B$8:$B$164,Sheet1!B61)</f>
        <v>1</v>
      </c>
    </row>
    <row r="62" spans="1:13" ht="15" x14ac:dyDescent="0.25">
      <c r="A62" s="5">
        <v>56</v>
      </c>
      <c r="B62" s="16" t="s">
        <v>201</v>
      </c>
      <c r="C62" s="16" t="s">
        <v>202</v>
      </c>
      <c r="D62" s="16" t="s">
        <v>203</v>
      </c>
      <c r="E62" s="16" t="s">
        <v>204</v>
      </c>
      <c r="F62" s="17">
        <v>17500000</v>
      </c>
      <c r="G62" s="18">
        <v>0</v>
      </c>
      <c r="H62" s="17">
        <v>17500000</v>
      </c>
      <c r="I62" s="18">
        <v>0</v>
      </c>
      <c r="J62" s="17">
        <v>17500000</v>
      </c>
      <c r="K62" s="8"/>
      <c r="L62" s="14">
        <v>1</v>
      </c>
      <c r="M62" s="14">
        <f>COUNTIFS(DS!$B$8:$B$164,Sheet1!B62)</f>
        <v>1</v>
      </c>
    </row>
    <row r="63" spans="1:13" ht="15" x14ac:dyDescent="0.25">
      <c r="A63" s="5">
        <v>57</v>
      </c>
      <c r="B63" s="16" t="s">
        <v>205</v>
      </c>
      <c r="C63" s="16" t="s">
        <v>206</v>
      </c>
      <c r="D63" s="16" t="s">
        <v>207</v>
      </c>
      <c r="E63" s="16" t="s">
        <v>192</v>
      </c>
      <c r="F63" s="17">
        <v>17500000</v>
      </c>
      <c r="G63" s="18">
        <v>0</v>
      </c>
      <c r="H63" s="17">
        <v>17500000</v>
      </c>
      <c r="I63" s="18">
        <v>0</v>
      </c>
      <c r="J63" s="17">
        <v>17500000</v>
      </c>
      <c r="K63" s="8"/>
      <c r="L63" s="14">
        <v>1</v>
      </c>
      <c r="M63" s="14">
        <f>COUNTIFS(DS!$B$8:$B$164,Sheet1!B63)</f>
        <v>1</v>
      </c>
    </row>
    <row r="64" spans="1:13" ht="64.5" x14ac:dyDescent="0.25">
      <c r="A64" s="5">
        <v>58</v>
      </c>
      <c r="B64" s="16" t="s">
        <v>208</v>
      </c>
      <c r="C64" s="16" t="s">
        <v>209</v>
      </c>
      <c r="D64" s="16" t="s">
        <v>210</v>
      </c>
      <c r="E64" s="16" t="s">
        <v>192</v>
      </c>
      <c r="F64" s="17">
        <v>17500000</v>
      </c>
      <c r="G64" s="18">
        <v>0</v>
      </c>
      <c r="H64" s="17">
        <v>17500000</v>
      </c>
      <c r="I64" s="18">
        <v>0</v>
      </c>
      <c r="J64" s="17">
        <v>17500000</v>
      </c>
      <c r="K64" s="8" t="s">
        <v>525</v>
      </c>
      <c r="L64" s="14">
        <v>1</v>
      </c>
      <c r="M64" s="14">
        <f>COUNTIFS(DS!$B$8:$B$164,Sheet1!B64)</f>
        <v>1</v>
      </c>
    </row>
    <row r="65" spans="1:13" ht="15" x14ac:dyDescent="0.25">
      <c r="A65" s="5">
        <v>59</v>
      </c>
      <c r="B65" s="16" t="s">
        <v>211</v>
      </c>
      <c r="C65" s="16" t="s">
        <v>212</v>
      </c>
      <c r="D65" s="16" t="s">
        <v>70</v>
      </c>
      <c r="E65" s="16" t="s">
        <v>200</v>
      </c>
      <c r="F65" s="17">
        <v>17500000</v>
      </c>
      <c r="G65" s="18">
        <v>0</v>
      </c>
      <c r="H65" s="17">
        <v>17500000</v>
      </c>
      <c r="I65" s="18">
        <v>0</v>
      </c>
      <c r="J65" s="17">
        <v>17500000</v>
      </c>
      <c r="K65" s="8"/>
      <c r="L65" s="14">
        <v>1</v>
      </c>
      <c r="M65" s="14">
        <f>COUNTIFS(DS!$B$8:$B$164,Sheet1!B65)</f>
        <v>1</v>
      </c>
    </row>
    <row r="66" spans="1:13" ht="15" x14ac:dyDescent="0.25">
      <c r="A66" s="5">
        <v>60</v>
      </c>
      <c r="B66" s="16" t="s">
        <v>213</v>
      </c>
      <c r="C66" s="16" t="s">
        <v>214</v>
      </c>
      <c r="D66" s="16" t="s">
        <v>215</v>
      </c>
      <c r="E66" s="16" t="s">
        <v>192</v>
      </c>
      <c r="F66" s="17">
        <v>17500000</v>
      </c>
      <c r="G66" s="18">
        <v>0</v>
      </c>
      <c r="H66" s="17">
        <v>17500000</v>
      </c>
      <c r="I66" s="18">
        <v>0</v>
      </c>
      <c r="J66" s="17">
        <v>17500000</v>
      </c>
      <c r="K66" s="8"/>
      <c r="L66" s="14">
        <v>1</v>
      </c>
      <c r="M66" s="14">
        <f>COUNTIFS(DS!$B$8:$B$164,Sheet1!B66)</f>
        <v>1</v>
      </c>
    </row>
    <row r="67" spans="1:13" ht="15" x14ac:dyDescent="0.25">
      <c r="A67" s="5">
        <v>61</v>
      </c>
      <c r="B67" s="16" t="s">
        <v>216</v>
      </c>
      <c r="C67" s="16" t="s">
        <v>217</v>
      </c>
      <c r="D67" s="16" t="s">
        <v>218</v>
      </c>
      <c r="E67" s="16" t="s">
        <v>204</v>
      </c>
      <c r="F67" s="17">
        <v>17500000</v>
      </c>
      <c r="G67" s="18">
        <v>0</v>
      </c>
      <c r="H67" s="17">
        <v>17500000</v>
      </c>
      <c r="I67" s="18">
        <v>0</v>
      </c>
      <c r="J67" s="17">
        <v>17500000</v>
      </c>
      <c r="K67" s="8"/>
      <c r="L67" s="14">
        <v>1</v>
      </c>
      <c r="M67" s="14">
        <f>COUNTIFS(DS!$B$8:$B$164,Sheet1!B67)</f>
        <v>1</v>
      </c>
    </row>
    <row r="68" spans="1:13" ht="15" x14ac:dyDescent="0.25">
      <c r="A68" s="5">
        <v>62</v>
      </c>
      <c r="B68" s="16" t="s">
        <v>219</v>
      </c>
      <c r="C68" s="16" t="s">
        <v>220</v>
      </c>
      <c r="D68" s="16" t="s">
        <v>221</v>
      </c>
      <c r="E68" s="16" t="s">
        <v>204</v>
      </c>
      <c r="F68" s="17">
        <v>17500000</v>
      </c>
      <c r="G68" s="18">
        <v>0</v>
      </c>
      <c r="H68" s="17">
        <v>17500000</v>
      </c>
      <c r="I68" s="18">
        <v>0</v>
      </c>
      <c r="J68" s="17">
        <v>17500000</v>
      </c>
      <c r="K68" s="8"/>
      <c r="L68" s="14">
        <v>1</v>
      </c>
      <c r="M68" s="14">
        <f>COUNTIFS(DS!$B$8:$B$164,Sheet1!B68)</f>
        <v>1</v>
      </c>
    </row>
    <row r="69" spans="1:13" ht="15" x14ac:dyDescent="0.25">
      <c r="A69" s="5">
        <v>63</v>
      </c>
      <c r="B69" s="16" t="s">
        <v>222</v>
      </c>
      <c r="C69" s="16" t="s">
        <v>223</v>
      </c>
      <c r="D69" s="16" t="s">
        <v>224</v>
      </c>
      <c r="E69" s="16" t="s">
        <v>204</v>
      </c>
      <c r="F69" s="17">
        <v>17500000</v>
      </c>
      <c r="G69" s="18">
        <v>0</v>
      </c>
      <c r="H69" s="17">
        <v>17500000</v>
      </c>
      <c r="I69" s="18">
        <v>0</v>
      </c>
      <c r="J69" s="17">
        <v>17500000</v>
      </c>
      <c r="K69" s="8"/>
      <c r="L69" s="14">
        <v>1</v>
      </c>
      <c r="M69" s="14">
        <f>COUNTIFS(DS!$B$8:$B$164,Sheet1!B69)</f>
        <v>1</v>
      </c>
    </row>
    <row r="70" spans="1:13" ht="15" x14ac:dyDescent="0.25">
      <c r="A70" s="5">
        <v>64</v>
      </c>
      <c r="B70" s="16" t="s">
        <v>225</v>
      </c>
      <c r="C70" s="16" t="s">
        <v>226</v>
      </c>
      <c r="D70" s="16" t="s">
        <v>227</v>
      </c>
      <c r="E70" s="16" t="s">
        <v>200</v>
      </c>
      <c r="F70" s="17">
        <v>17500000</v>
      </c>
      <c r="G70" s="18">
        <v>0</v>
      </c>
      <c r="H70" s="17">
        <v>17500000</v>
      </c>
      <c r="I70" s="18">
        <v>0</v>
      </c>
      <c r="J70" s="17">
        <v>17500000</v>
      </c>
      <c r="K70" s="8"/>
      <c r="L70" s="14">
        <v>1</v>
      </c>
      <c r="M70" s="14">
        <f>COUNTIFS(DS!$B$8:$B$164,Sheet1!B70)</f>
        <v>1</v>
      </c>
    </row>
    <row r="71" spans="1:13" ht="15" x14ac:dyDescent="0.25">
      <c r="A71" s="5">
        <v>65</v>
      </c>
      <c r="B71" s="16" t="s">
        <v>228</v>
      </c>
      <c r="C71" s="16" t="s">
        <v>229</v>
      </c>
      <c r="D71" s="16" t="s">
        <v>230</v>
      </c>
      <c r="E71" s="16" t="s">
        <v>192</v>
      </c>
      <c r="F71" s="17">
        <v>17500000</v>
      </c>
      <c r="G71" s="18">
        <v>0</v>
      </c>
      <c r="H71" s="17">
        <v>17500000</v>
      </c>
      <c r="I71" s="18">
        <v>0</v>
      </c>
      <c r="J71" s="17">
        <v>17500000</v>
      </c>
      <c r="K71" s="8"/>
      <c r="L71" s="14">
        <v>1</v>
      </c>
      <c r="M71" s="14">
        <f>COUNTIFS(DS!$B$8:$B$164,Sheet1!B71)</f>
        <v>1</v>
      </c>
    </row>
    <row r="72" spans="1:13" ht="15" x14ac:dyDescent="0.25">
      <c r="A72" s="5">
        <v>66</v>
      </c>
      <c r="B72" s="16" t="s">
        <v>231</v>
      </c>
      <c r="C72" s="16" t="s">
        <v>232</v>
      </c>
      <c r="D72" s="16" t="s">
        <v>233</v>
      </c>
      <c r="E72" s="16" t="s">
        <v>234</v>
      </c>
      <c r="F72" s="17">
        <v>17500000</v>
      </c>
      <c r="G72" s="18">
        <v>0</v>
      </c>
      <c r="H72" s="17">
        <v>17500000</v>
      </c>
      <c r="I72" s="18">
        <v>0</v>
      </c>
      <c r="J72" s="17">
        <v>17500000</v>
      </c>
      <c r="K72" s="8"/>
      <c r="L72" s="14">
        <v>1</v>
      </c>
      <c r="M72" s="14">
        <f>COUNTIFS(DS!$B$8:$B$164,Sheet1!B72)</f>
        <v>1</v>
      </c>
    </row>
    <row r="73" spans="1:13" ht="15" x14ac:dyDescent="0.25">
      <c r="A73" s="5">
        <v>67</v>
      </c>
      <c r="B73" s="16" t="s">
        <v>235</v>
      </c>
      <c r="C73" s="16" t="s">
        <v>236</v>
      </c>
      <c r="D73" s="16" t="s">
        <v>237</v>
      </c>
      <c r="E73" s="16" t="s">
        <v>238</v>
      </c>
      <c r="F73" s="17">
        <v>17500000</v>
      </c>
      <c r="G73" s="18">
        <v>0</v>
      </c>
      <c r="H73" s="17">
        <v>17500000</v>
      </c>
      <c r="I73" s="18">
        <v>0</v>
      </c>
      <c r="J73" s="17">
        <v>17500000</v>
      </c>
      <c r="K73" s="8"/>
      <c r="L73" s="14">
        <v>1</v>
      </c>
      <c r="M73" s="14">
        <f>COUNTIFS(DS!$B$8:$B$164,Sheet1!B73)</f>
        <v>1</v>
      </c>
    </row>
    <row r="74" spans="1:13" ht="15" x14ac:dyDescent="0.25">
      <c r="A74" s="5">
        <v>68</v>
      </c>
      <c r="B74" s="16" t="s">
        <v>239</v>
      </c>
      <c r="C74" s="16" t="s">
        <v>240</v>
      </c>
      <c r="D74" s="16" t="s">
        <v>241</v>
      </c>
      <c r="E74" s="16" t="s">
        <v>234</v>
      </c>
      <c r="F74" s="17">
        <v>17500000</v>
      </c>
      <c r="G74" s="18">
        <v>0</v>
      </c>
      <c r="H74" s="17">
        <v>17500000</v>
      </c>
      <c r="I74" s="18">
        <v>0</v>
      </c>
      <c r="J74" s="17">
        <v>17500000</v>
      </c>
      <c r="K74" s="8"/>
      <c r="L74" s="14">
        <v>1</v>
      </c>
      <c r="M74" s="14">
        <f>COUNTIFS(DS!$B$8:$B$164,Sheet1!B74)</f>
        <v>1</v>
      </c>
    </row>
    <row r="75" spans="1:13" ht="15" x14ac:dyDescent="0.25">
      <c r="A75" s="5">
        <v>69</v>
      </c>
      <c r="B75" s="16" t="s">
        <v>242</v>
      </c>
      <c r="C75" s="16" t="s">
        <v>243</v>
      </c>
      <c r="D75" s="16" t="s">
        <v>244</v>
      </c>
      <c r="E75" s="16" t="s">
        <v>238</v>
      </c>
      <c r="F75" s="17">
        <v>17500000</v>
      </c>
      <c r="G75" s="18">
        <v>0</v>
      </c>
      <c r="H75" s="17">
        <v>17500000</v>
      </c>
      <c r="I75" s="18">
        <v>0</v>
      </c>
      <c r="J75" s="17">
        <v>17500000</v>
      </c>
      <c r="K75" s="8"/>
      <c r="L75" s="14">
        <v>1</v>
      </c>
      <c r="M75" s="14">
        <f>COUNTIFS(DS!$B$8:$B$164,Sheet1!B75)</f>
        <v>1</v>
      </c>
    </row>
    <row r="76" spans="1:13" ht="15" x14ac:dyDescent="0.25">
      <c r="A76" s="5">
        <v>70</v>
      </c>
      <c r="B76" s="16" t="s">
        <v>245</v>
      </c>
      <c r="C76" s="16" t="s">
        <v>246</v>
      </c>
      <c r="D76" s="16" t="s">
        <v>247</v>
      </c>
      <c r="E76" s="16" t="s">
        <v>248</v>
      </c>
      <c r="F76" s="17">
        <v>17500000</v>
      </c>
      <c r="G76" s="18">
        <v>0</v>
      </c>
      <c r="H76" s="17">
        <v>17500000</v>
      </c>
      <c r="I76" s="18">
        <v>0</v>
      </c>
      <c r="J76" s="17">
        <v>17500000</v>
      </c>
      <c r="K76" s="8"/>
      <c r="L76" s="14">
        <v>1</v>
      </c>
      <c r="M76" s="14">
        <f>COUNTIFS(DS!$B$8:$B$164,Sheet1!B76)</f>
        <v>1</v>
      </c>
    </row>
    <row r="77" spans="1:13" ht="15" x14ac:dyDescent="0.25">
      <c r="A77" s="5">
        <v>71</v>
      </c>
      <c r="B77" s="16" t="s">
        <v>249</v>
      </c>
      <c r="C77" s="16" t="s">
        <v>250</v>
      </c>
      <c r="D77" s="16" t="s">
        <v>251</v>
      </c>
      <c r="E77" s="16" t="s">
        <v>252</v>
      </c>
      <c r="F77" s="17">
        <v>17500000</v>
      </c>
      <c r="G77" s="18">
        <v>0</v>
      </c>
      <c r="H77" s="17">
        <v>17500000</v>
      </c>
      <c r="I77" s="18">
        <v>0</v>
      </c>
      <c r="J77" s="17">
        <v>17500000</v>
      </c>
      <c r="K77" s="8"/>
      <c r="L77" s="14">
        <v>1</v>
      </c>
      <c r="M77" s="14">
        <f>COUNTIFS(DS!$B$8:$B$164,Sheet1!B77)</f>
        <v>1</v>
      </c>
    </row>
    <row r="78" spans="1:13" ht="15" x14ac:dyDescent="0.25">
      <c r="A78" s="5">
        <v>72</v>
      </c>
      <c r="B78" s="16" t="s">
        <v>253</v>
      </c>
      <c r="C78" s="16" t="s">
        <v>254</v>
      </c>
      <c r="D78" s="16" t="s">
        <v>255</v>
      </c>
      <c r="E78" s="16" t="s">
        <v>248</v>
      </c>
      <c r="F78" s="17">
        <v>17500000</v>
      </c>
      <c r="G78" s="18">
        <v>0</v>
      </c>
      <c r="H78" s="17">
        <v>17500000</v>
      </c>
      <c r="I78" s="18">
        <v>0</v>
      </c>
      <c r="J78" s="17">
        <v>17500000</v>
      </c>
      <c r="K78" s="8"/>
      <c r="L78" s="14">
        <v>1</v>
      </c>
      <c r="M78" s="14">
        <f>COUNTIFS(DS!$B$8:$B$164,Sheet1!B78)</f>
        <v>1</v>
      </c>
    </row>
    <row r="79" spans="1:13" ht="15" x14ac:dyDescent="0.25">
      <c r="A79" s="5">
        <v>73</v>
      </c>
      <c r="B79" s="16" t="s">
        <v>256</v>
      </c>
      <c r="C79" s="16" t="s">
        <v>257</v>
      </c>
      <c r="D79" s="16" t="s">
        <v>230</v>
      </c>
      <c r="E79" s="16" t="s">
        <v>248</v>
      </c>
      <c r="F79" s="17">
        <v>17500000</v>
      </c>
      <c r="G79" s="18">
        <v>0</v>
      </c>
      <c r="H79" s="17">
        <v>17500000</v>
      </c>
      <c r="I79" s="18">
        <v>0</v>
      </c>
      <c r="J79" s="17">
        <v>17500000</v>
      </c>
      <c r="K79" s="8"/>
      <c r="L79" s="14">
        <v>1</v>
      </c>
      <c r="M79" s="14">
        <f>COUNTIFS(DS!$B$8:$B$164,Sheet1!B79)</f>
        <v>1</v>
      </c>
    </row>
    <row r="80" spans="1:13" ht="15" x14ac:dyDescent="0.25">
      <c r="A80" s="5">
        <v>74</v>
      </c>
      <c r="B80" s="16" t="s">
        <v>258</v>
      </c>
      <c r="C80" s="16" t="s">
        <v>259</v>
      </c>
      <c r="D80" s="16" t="s">
        <v>260</v>
      </c>
      <c r="E80" s="16" t="s">
        <v>252</v>
      </c>
      <c r="F80" s="17">
        <v>17500000</v>
      </c>
      <c r="G80" s="18">
        <v>0</v>
      </c>
      <c r="H80" s="17">
        <v>17500000</v>
      </c>
      <c r="I80" s="18">
        <v>0</v>
      </c>
      <c r="J80" s="17">
        <v>17500000</v>
      </c>
      <c r="K80" s="8"/>
      <c r="L80" s="14">
        <v>1</v>
      </c>
      <c r="M80" s="14">
        <f>COUNTIFS(DS!$B$8:$B$164,Sheet1!B80)</f>
        <v>1</v>
      </c>
    </row>
    <row r="81" spans="1:13" ht="15" x14ac:dyDescent="0.25">
      <c r="A81" s="5">
        <v>75</v>
      </c>
      <c r="B81" s="16" t="s">
        <v>261</v>
      </c>
      <c r="C81" s="16" t="s">
        <v>262</v>
      </c>
      <c r="D81" s="16" t="s">
        <v>263</v>
      </c>
      <c r="E81" s="16" t="s">
        <v>252</v>
      </c>
      <c r="F81" s="17">
        <v>17500000</v>
      </c>
      <c r="G81" s="18">
        <v>0</v>
      </c>
      <c r="H81" s="17">
        <v>17500000</v>
      </c>
      <c r="I81" s="18">
        <v>0</v>
      </c>
      <c r="J81" s="17">
        <v>17500000</v>
      </c>
      <c r="K81" s="8"/>
      <c r="L81" s="14">
        <v>1</v>
      </c>
      <c r="M81" s="14">
        <f>COUNTIFS(DS!$B$8:$B$164,Sheet1!B81)</f>
        <v>1</v>
      </c>
    </row>
    <row r="82" spans="1:13" ht="15" x14ac:dyDescent="0.25">
      <c r="A82" s="5">
        <v>76</v>
      </c>
      <c r="B82" s="16" t="s">
        <v>264</v>
      </c>
      <c r="C82" s="16" t="s">
        <v>265</v>
      </c>
      <c r="D82" s="16" t="s">
        <v>266</v>
      </c>
      <c r="E82" s="16" t="s">
        <v>267</v>
      </c>
      <c r="F82" s="17">
        <v>17500000</v>
      </c>
      <c r="G82" s="18">
        <v>0</v>
      </c>
      <c r="H82" s="17">
        <v>17500000</v>
      </c>
      <c r="I82" s="18">
        <v>0</v>
      </c>
      <c r="J82" s="17">
        <v>17500000</v>
      </c>
      <c r="K82" s="8"/>
      <c r="L82" s="14">
        <v>1</v>
      </c>
      <c r="M82" s="14">
        <f>COUNTIFS(DS!$B$8:$B$164,Sheet1!B82)</f>
        <v>1</v>
      </c>
    </row>
    <row r="83" spans="1:13" ht="15" x14ac:dyDescent="0.25">
      <c r="A83" s="5">
        <v>77</v>
      </c>
      <c r="B83" s="16" t="s">
        <v>268</v>
      </c>
      <c r="C83" s="16" t="s">
        <v>269</v>
      </c>
      <c r="D83" s="16" t="s">
        <v>270</v>
      </c>
      <c r="E83" s="16" t="s">
        <v>271</v>
      </c>
      <c r="F83" s="17">
        <v>17500000</v>
      </c>
      <c r="G83" s="18">
        <v>0</v>
      </c>
      <c r="H83" s="17">
        <v>17500000</v>
      </c>
      <c r="I83" s="18">
        <v>0</v>
      </c>
      <c r="J83" s="17">
        <v>17500000</v>
      </c>
      <c r="K83" s="8"/>
      <c r="L83" s="14">
        <v>1</v>
      </c>
      <c r="M83" s="14">
        <f>COUNTIFS(DS!$B$8:$B$164,Sheet1!B83)</f>
        <v>1</v>
      </c>
    </row>
    <row r="84" spans="1:13" ht="24" x14ac:dyDescent="0.25">
      <c r="A84" s="5">
        <v>78</v>
      </c>
      <c r="B84" s="16" t="s">
        <v>272</v>
      </c>
      <c r="C84" s="16" t="s">
        <v>273</v>
      </c>
      <c r="D84" s="16" t="s">
        <v>274</v>
      </c>
      <c r="E84" s="16" t="s">
        <v>275</v>
      </c>
      <c r="F84" s="17">
        <v>17500000</v>
      </c>
      <c r="G84" s="18">
        <v>0</v>
      </c>
      <c r="H84" s="17">
        <v>17500000</v>
      </c>
      <c r="I84" s="18">
        <v>0</v>
      </c>
      <c r="J84" s="17">
        <v>17500000</v>
      </c>
      <c r="K84" s="8"/>
      <c r="L84" s="14">
        <v>1</v>
      </c>
      <c r="M84" s="14">
        <f>COUNTIFS(DS!$B$8:$B$164,Sheet1!B84)</f>
        <v>1</v>
      </c>
    </row>
    <row r="85" spans="1:13" ht="24" x14ac:dyDescent="0.25">
      <c r="A85" s="5">
        <v>79</v>
      </c>
      <c r="B85" s="16" t="s">
        <v>276</v>
      </c>
      <c r="C85" s="16" t="s">
        <v>277</v>
      </c>
      <c r="D85" s="16" t="s">
        <v>278</v>
      </c>
      <c r="E85" s="16" t="s">
        <v>279</v>
      </c>
      <c r="F85" s="17">
        <v>17500000</v>
      </c>
      <c r="G85" s="18">
        <v>0</v>
      </c>
      <c r="H85" s="17">
        <v>17500000</v>
      </c>
      <c r="I85" s="18">
        <v>0</v>
      </c>
      <c r="J85" s="17">
        <v>17500000</v>
      </c>
      <c r="K85" s="8"/>
      <c r="L85" s="14">
        <v>1</v>
      </c>
      <c r="M85" s="14">
        <f>COUNTIFS(DS!$B$8:$B$164,Sheet1!B85)</f>
        <v>1</v>
      </c>
    </row>
    <row r="86" spans="1:13" ht="24" x14ac:dyDescent="0.25">
      <c r="A86" s="5">
        <v>80</v>
      </c>
      <c r="B86" s="16" t="s">
        <v>280</v>
      </c>
      <c r="C86" s="16" t="s">
        <v>281</v>
      </c>
      <c r="D86" s="16" t="s">
        <v>282</v>
      </c>
      <c r="E86" s="16" t="s">
        <v>279</v>
      </c>
      <c r="F86" s="17">
        <v>17500000</v>
      </c>
      <c r="G86" s="18">
        <v>0</v>
      </c>
      <c r="H86" s="17">
        <v>17500000</v>
      </c>
      <c r="I86" s="18">
        <v>0</v>
      </c>
      <c r="J86" s="17">
        <v>17500000</v>
      </c>
      <c r="K86" s="8"/>
      <c r="L86" s="14">
        <v>1</v>
      </c>
      <c r="M86" s="14">
        <f>COUNTIFS(DS!$B$8:$B$164,Sheet1!B86)</f>
        <v>1</v>
      </c>
    </row>
    <row r="87" spans="1:13" ht="24" x14ac:dyDescent="0.25">
      <c r="A87" s="5">
        <v>81</v>
      </c>
      <c r="B87" s="16" t="s">
        <v>283</v>
      </c>
      <c r="C87" s="16" t="s">
        <v>284</v>
      </c>
      <c r="D87" s="16" t="s">
        <v>285</v>
      </c>
      <c r="E87" s="16" t="s">
        <v>286</v>
      </c>
      <c r="F87" s="17">
        <v>17500000</v>
      </c>
      <c r="G87" s="18">
        <v>0</v>
      </c>
      <c r="H87" s="17">
        <v>17500000</v>
      </c>
      <c r="I87" s="18">
        <v>0</v>
      </c>
      <c r="J87" s="17">
        <v>17500000</v>
      </c>
      <c r="K87" s="8"/>
      <c r="L87" s="14">
        <v>1</v>
      </c>
      <c r="M87" s="14">
        <f>COUNTIFS(DS!$B$8:$B$164,Sheet1!B87)</f>
        <v>1</v>
      </c>
    </row>
    <row r="88" spans="1:13" ht="24" x14ac:dyDescent="0.25">
      <c r="A88" s="5">
        <v>82</v>
      </c>
      <c r="B88" s="16" t="s">
        <v>287</v>
      </c>
      <c r="C88" s="16" t="s">
        <v>288</v>
      </c>
      <c r="D88" s="16" t="s">
        <v>289</v>
      </c>
      <c r="E88" s="16" t="s">
        <v>279</v>
      </c>
      <c r="F88" s="17">
        <v>17500000</v>
      </c>
      <c r="G88" s="18">
        <v>0</v>
      </c>
      <c r="H88" s="17">
        <v>17500000</v>
      </c>
      <c r="I88" s="18">
        <v>0</v>
      </c>
      <c r="J88" s="17">
        <v>17500000</v>
      </c>
      <c r="K88" s="8"/>
      <c r="L88" s="14">
        <v>1</v>
      </c>
      <c r="M88" s="14">
        <f>COUNTIFS(DS!$B$8:$B$164,Sheet1!B88)</f>
        <v>1</v>
      </c>
    </row>
    <row r="89" spans="1:13" ht="24" x14ac:dyDescent="0.25">
      <c r="A89" s="5">
        <v>83</v>
      </c>
      <c r="B89" s="16" t="s">
        <v>290</v>
      </c>
      <c r="C89" s="16" t="s">
        <v>291</v>
      </c>
      <c r="D89" s="16" t="s">
        <v>292</v>
      </c>
      <c r="E89" s="16" t="s">
        <v>275</v>
      </c>
      <c r="F89" s="17">
        <v>17500000</v>
      </c>
      <c r="G89" s="18">
        <v>0</v>
      </c>
      <c r="H89" s="17">
        <v>17500000</v>
      </c>
      <c r="I89" s="18">
        <v>0</v>
      </c>
      <c r="J89" s="17">
        <v>17500000</v>
      </c>
      <c r="K89" s="8"/>
      <c r="L89" s="14">
        <v>1</v>
      </c>
      <c r="M89" s="14">
        <f>COUNTIFS(DS!$B$8:$B$164,Sheet1!B89)</f>
        <v>1</v>
      </c>
    </row>
    <row r="90" spans="1:13" ht="15" x14ac:dyDescent="0.25">
      <c r="A90" s="5">
        <v>84</v>
      </c>
      <c r="B90" s="16" t="s">
        <v>293</v>
      </c>
      <c r="C90" s="16" t="s">
        <v>294</v>
      </c>
      <c r="D90" s="16" t="s">
        <v>295</v>
      </c>
      <c r="E90" s="16" t="s">
        <v>296</v>
      </c>
      <c r="F90" s="17">
        <v>17500000</v>
      </c>
      <c r="G90" s="18">
        <v>0</v>
      </c>
      <c r="H90" s="17">
        <v>17500000</v>
      </c>
      <c r="I90" s="18">
        <v>0</v>
      </c>
      <c r="J90" s="17">
        <v>17500000</v>
      </c>
      <c r="K90" s="8"/>
      <c r="L90" s="14">
        <v>1</v>
      </c>
      <c r="M90" s="14">
        <f>COUNTIFS(DS!$B$8:$B$164,Sheet1!B90)</f>
        <v>1</v>
      </c>
    </row>
    <row r="91" spans="1:13" ht="24" x14ac:dyDescent="0.25">
      <c r="A91" s="5">
        <v>85</v>
      </c>
      <c r="B91" s="16" t="s">
        <v>297</v>
      </c>
      <c r="C91" s="16" t="s">
        <v>298</v>
      </c>
      <c r="D91" s="16" t="s">
        <v>299</v>
      </c>
      <c r="E91" s="16" t="s">
        <v>300</v>
      </c>
      <c r="F91" s="17">
        <v>17500000</v>
      </c>
      <c r="G91" s="18">
        <v>0</v>
      </c>
      <c r="H91" s="17">
        <v>17500000</v>
      </c>
      <c r="I91" s="18">
        <v>0</v>
      </c>
      <c r="J91" s="17">
        <v>17500000</v>
      </c>
      <c r="K91" s="8"/>
      <c r="L91" s="14">
        <v>1</v>
      </c>
      <c r="M91" s="14">
        <f>COUNTIFS(DS!$B$8:$B$164,Sheet1!B91)</f>
        <v>1</v>
      </c>
    </row>
    <row r="92" spans="1:13" ht="24" x14ac:dyDescent="0.25">
      <c r="A92" s="5">
        <v>86</v>
      </c>
      <c r="B92" s="16" t="s">
        <v>304</v>
      </c>
      <c r="C92" s="16" t="s">
        <v>305</v>
      </c>
      <c r="D92" s="16" t="s">
        <v>306</v>
      </c>
      <c r="E92" s="16" t="s">
        <v>307</v>
      </c>
      <c r="F92" s="17">
        <v>17500000</v>
      </c>
      <c r="G92" s="18">
        <v>0</v>
      </c>
      <c r="H92" s="17">
        <v>17500000</v>
      </c>
      <c r="I92" s="18">
        <v>0</v>
      </c>
      <c r="J92" s="17">
        <v>17500000</v>
      </c>
      <c r="K92" s="8"/>
      <c r="L92" s="14">
        <v>1</v>
      </c>
      <c r="M92" s="14">
        <f>COUNTIFS(DS!$B$8:$B$164,Sheet1!B92)</f>
        <v>1</v>
      </c>
    </row>
    <row r="93" spans="1:13" ht="24" x14ac:dyDescent="0.25">
      <c r="A93" s="5">
        <v>87</v>
      </c>
      <c r="B93" s="16" t="s">
        <v>308</v>
      </c>
      <c r="C93" s="16" t="s">
        <v>309</v>
      </c>
      <c r="D93" s="16" t="s">
        <v>310</v>
      </c>
      <c r="E93" s="16" t="s">
        <v>307</v>
      </c>
      <c r="F93" s="17">
        <v>17500000</v>
      </c>
      <c r="G93" s="18">
        <v>0</v>
      </c>
      <c r="H93" s="17">
        <v>17500000</v>
      </c>
      <c r="I93" s="18">
        <v>0</v>
      </c>
      <c r="J93" s="17">
        <v>17500000</v>
      </c>
      <c r="K93" s="8"/>
      <c r="L93" s="14">
        <v>1</v>
      </c>
      <c r="M93" s="14">
        <f>COUNTIFS(DS!$B$8:$B$164,Sheet1!B93)</f>
        <v>1</v>
      </c>
    </row>
    <row r="94" spans="1:13" ht="24" x14ac:dyDescent="0.25">
      <c r="A94" s="5">
        <v>88</v>
      </c>
      <c r="B94" s="16" t="s">
        <v>311</v>
      </c>
      <c r="C94" s="16" t="s">
        <v>312</v>
      </c>
      <c r="D94" s="16" t="s">
        <v>313</v>
      </c>
      <c r="E94" s="16" t="s">
        <v>302</v>
      </c>
      <c r="F94" s="17">
        <v>17500000</v>
      </c>
      <c r="G94" s="18">
        <v>0</v>
      </c>
      <c r="H94" s="17">
        <v>17500000</v>
      </c>
      <c r="I94" s="18">
        <v>0</v>
      </c>
      <c r="J94" s="17">
        <v>17500000</v>
      </c>
      <c r="K94" s="8"/>
      <c r="L94" s="14">
        <v>1</v>
      </c>
      <c r="M94" s="14">
        <f>COUNTIFS(DS!$B$8:$B$164,Sheet1!B94)</f>
        <v>1</v>
      </c>
    </row>
    <row r="95" spans="1:13" ht="24" x14ac:dyDescent="0.25">
      <c r="A95" s="5">
        <v>89</v>
      </c>
      <c r="B95" s="16" t="s">
        <v>314</v>
      </c>
      <c r="C95" s="16" t="s">
        <v>315</v>
      </c>
      <c r="D95" s="16" t="s">
        <v>316</v>
      </c>
      <c r="E95" s="16" t="s">
        <v>303</v>
      </c>
      <c r="F95" s="17">
        <v>17500000</v>
      </c>
      <c r="G95" s="18">
        <v>0</v>
      </c>
      <c r="H95" s="17">
        <v>17500000</v>
      </c>
      <c r="I95" s="18">
        <v>0</v>
      </c>
      <c r="J95" s="17">
        <v>17500000</v>
      </c>
      <c r="K95" s="8"/>
      <c r="L95" s="14">
        <v>1</v>
      </c>
      <c r="M95" s="14">
        <f>COUNTIFS(DS!$B$8:$B$164,Sheet1!B95)</f>
        <v>1</v>
      </c>
    </row>
    <row r="96" spans="1:13" ht="24" x14ac:dyDescent="0.25">
      <c r="A96" s="5">
        <v>90</v>
      </c>
      <c r="B96" s="16" t="s">
        <v>317</v>
      </c>
      <c r="C96" s="16" t="s">
        <v>318</v>
      </c>
      <c r="D96" s="16" t="s">
        <v>319</v>
      </c>
      <c r="E96" s="16" t="s">
        <v>300</v>
      </c>
      <c r="F96" s="17">
        <v>17500000</v>
      </c>
      <c r="G96" s="18">
        <v>0</v>
      </c>
      <c r="H96" s="17">
        <v>17500000</v>
      </c>
      <c r="I96" s="18">
        <v>0</v>
      </c>
      <c r="J96" s="17">
        <v>17500000</v>
      </c>
      <c r="K96" s="8"/>
      <c r="L96" s="14">
        <v>1</v>
      </c>
      <c r="M96" s="14">
        <f>COUNTIFS(DS!$B$8:$B$164,Sheet1!B96)</f>
        <v>1</v>
      </c>
    </row>
    <row r="97" spans="1:13" ht="24" x14ac:dyDescent="0.25">
      <c r="A97" s="5">
        <v>91</v>
      </c>
      <c r="B97" s="16" t="s">
        <v>320</v>
      </c>
      <c r="C97" s="16" t="s">
        <v>321</v>
      </c>
      <c r="D97" s="16" t="s">
        <v>322</v>
      </c>
      <c r="E97" s="16" t="s">
        <v>323</v>
      </c>
      <c r="F97" s="17">
        <v>17500000</v>
      </c>
      <c r="G97" s="18">
        <v>0</v>
      </c>
      <c r="H97" s="17">
        <v>17500000</v>
      </c>
      <c r="I97" s="18">
        <v>0</v>
      </c>
      <c r="J97" s="17">
        <v>17500000</v>
      </c>
      <c r="K97" s="8"/>
      <c r="L97" s="14">
        <v>1</v>
      </c>
      <c r="M97" s="14">
        <f>COUNTIFS(DS!$B$8:$B$164,Sheet1!B97)</f>
        <v>1</v>
      </c>
    </row>
    <row r="98" spans="1:13" ht="24" x14ac:dyDescent="0.25">
      <c r="A98" s="5">
        <v>92</v>
      </c>
      <c r="B98" s="16" t="s">
        <v>324</v>
      </c>
      <c r="C98" s="16" t="s">
        <v>325</v>
      </c>
      <c r="D98" s="16" t="s">
        <v>326</v>
      </c>
      <c r="E98" s="16" t="s">
        <v>300</v>
      </c>
      <c r="F98" s="17">
        <v>17500000</v>
      </c>
      <c r="G98" s="18">
        <v>0</v>
      </c>
      <c r="H98" s="17">
        <v>17500000</v>
      </c>
      <c r="I98" s="18">
        <v>0</v>
      </c>
      <c r="J98" s="17">
        <v>17500000</v>
      </c>
      <c r="K98" s="8"/>
      <c r="L98" s="14">
        <v>1</v>
      </c>
      <c r="M98" s="14">
        <f>COUNTIFS(DS!$B$8:$B$164,Sheet1!B98)</f>
        <v>1</v>
      </c>
    </row>
    <row r="99" spans="1:13" ht="24" x14ac:dyDescent="0.25">
      <c r="A99" s="5">
        <v>93</v>
      </c>
      <c r="B99" s="16" t="s">
        <v>327</v>
      </c>
      <c r="C99" s="16" t="s">
        <v>328</v>
      </c>
      <c r="D99" s="16" t="s">
        <v>329</v>
      </c>
      <c r="E99" s="16" t="s">
        <v>303</v>
      </c>
      <c r="F99" s="17">
        <v>17500000</v>
      </c>
      <c r="G99" s="18">
        <v>0</v>
      </c>
      <c r="H99" s="17">
        <v>17500000</v>
      </c>
      <c r="I99" s="18">
        <v>0</v>
      </c>
      <c r="J99" s="17">
        <v>17500000</v>
      </c>
      <c r="K99" s="8"/>
      <c r="L99" s="14">
        <v>1</v>
      </c>
      <c r="M99" s="14">
        <f>COUNTIFS(DS!$B$8:$B$164,Sheet1!B99)</f>
        <v>1</v>
      </c>
    </row>
    <row r="100" spans="1:13" ht="24" x14ac:dyDescent="0.25">
      <c r="A100" s="5">
        <v>94</v>
      </c>
      <c r="B100" s="16" t="s">
        <v>330</v>
      </c>
      <c r="C100" s="16" t="s">
        <v>331</v>
      </c>
      <c r="D100" s="16" t="s">
        <v>332</v>
      </c>
      <c r="E100" s="16" t="s">
        <v>300</v>
      </c>
      <c r="F100" s="17">
        <v>17500000</v>
      </c>
      <c r="G100" s="18">
        <v>0</v>
      </c>
      <c r="H100" s="17">
        <v>17500000</v>
      </c>
      <c r="I100" s="18">
        <v>0</v>
      </c>
      <c r="J100" s="17">
        <v>17500000</v>
      </c>
      <c r="K100" s="8"/>
      <c r="L100" s="14">
        <v>1</v>
      </c>
      <c r="M100" s="14">
        <f>COUNTIFS(DS!$B$8:$B$164,Sheet1!B100)</f>
        <v>1</v>
      </c>
    </row>
    <row r="101" spans="1:13" ht="24" x14ac:dyDescent="0.25">
      <c r="A101" s="5">
        <v>95</v>
      </c>
      <c r="B101" s="16" t="s">
        <v>333</v>
      </c>
      <c r="C101" s="16" t="s">
        <v>334</v>
      </c>
      <c r="D101" s="16" t="s">
        <v>335</v>
      </c>
      <c r="E101" s="16" t="s">
        <v>303</v>
      </c>
      <c r="F101" s="17">
        <v>17500000</v>
      </c>
      <c r="G101" s="18">
        <v>0</v>
      </c>
      <c r="H101" s="17">
        <v>17500000</v>
      </c>
      <c r="I101" s="18">
        <v>0</v>
      </c>
      <c r="J101" s="17">
        <v>17500000</v>
      </c>
      <c r="K101" s="8"/>
      <c r="L101" s="14">
        <v>1</v>
      </c>
      <c r="M101" s="14">
        <f>COUNTIFS(DS!$B$8:$B$164,Sheet1!B101)</f>
        <v>1</v>
      </c>
    </row>
    <row r="102" spans="1:13" ht="24" x14ac:dyDescent="0.25">
      <c r="A102" s="5">
        <v>96</v>
      </c>
      <c r="B102" s="16" t="s">
        <v>336</v>
      </c>
      <c r="C102" s="16" t="s">
        <v>337</v>
      </c>
      <c r="D102" s="16" t="s">
        <v>338</v>
      </c>
      <c r="E102" s="16" t="s">
        <v>339</v>
      </c>
      <c r="F102" s="17">
        <v>17500000</v>
      </c>
      <c r="G102" s="18">
        <v>0</v>
      </c>
      <c r="H102" s="17">
        <v>17500000</v>
      </c>
      <c r="I102" s="18">
        <v>0</v>
      </c>
      <c r="J102" s="17">
        <v>17500000</v>
      </c>
      <c r="K102" s="8"/>
      <c r="L102" s="14">
        <v>1</v>
      </c>
      <c r="M102" s="14">
        <f>COUNTIFS(DS!$B$8:$B$164,Sheet1!B102)</f>
        <v>1</v>
      </c>
    </row>
    <row r="103" spans="1:13" ht="24" x14ac:dyDescent="0.25">
      <c r="A103" s="5">
        <v>97</v>
      </c>
      <c r="B103" s="16" t="s">
        <v>340</v>
      </c>
      <c r="C103" s="16" t="s">
        <v>341</v>
      </c>
      <c r="D103" s="16" t="s">
        <v>342</v>
      </c>
      <c r="E103" s="16" t="s">
        <v>307</v>
      </c>
      <c r="F103" s="17">
        <v>17500000</v>
      </c>
      <c r="G103" s="18">
        <v>0</v>
      </c>
      <c r="H103" s="17">
        <v>17500000</v>
      </c>
      <c r="I103" s="18">
        <v>0</v>
      </c>
      <c r="J103" s="17">
        <v>17500000</v>
      </c>
      <c r="K103" s="8"/>
      <c r="L103" s="14">
        <v>1</v>
      </c>
      <c r="M103" s="14">
        <f>COUNTIFS(DS!$B$8:$B$164,Sheet1!B103)</f>
        <v>1</v>
      </c>
    </row>
    <row r="104" spans="1:13" ht="15" x14ac:dyDescent="0.25">
      <c r="A104" s="5">
        <v>98</v>
      </c>
      <c r="B104" s="16" t="s">
        <v>343</v>
      </c>
      <c r="C104" s="16" t="s">
        <v>344</v>
      </c>
      <c r="D104" s="16" t="s">
        <v>114</v>
      </c>
      <c r="E104" s="16" t="s">
        <v>345</v>
      </c>
      <c r="F104" s="17">
        <v>17500000</v>
      </c>
      <c r="G104" s="18">
        <v>0</v>
      </c>
      <c r="H104" s="17">
        <v>17500000</v>
      </c>
      <c r="I104" s="18">
        <v>0</v>
      </c>
      <c r="J104" s="17">
        <v>17500000</v>
      </c>
      <c r="K104" s="8"/>
      <c r="L104" s="14">
        <v>1</v>
      </c>
      <c r="M104" s="14">
        <f>COUNTIFS(DS!$B$8:$B$164,Sheet1!B104)</f>
        <v>1</v>
      </c>
    </row>
    <row r="105" spans="1:13" ht="15" x14ac:dyDescent="0.25">
      <c r="A105" s="5">
        <v>99</v>
      </c>
      <c r="B105" s="16" t="s">
        <v>346</v>
      </c>
      <c r="C105" s="16" t="s">
        <v>347</v>
      </c>
      <c r="D105" s="16" t="s">
        <v>348</v>
      </c>
      <c r="E105" s="16" t="s">
        <v>349</v>
      </c>
      <c r="F105" s="17">
        <v>17500000</v>
      </c>
      <c r="G105" s="18">
        <v>0</v>
      </c>
      <c r="H105" s="17">
        <v>17500000</v>
      </c>
      <c r="I105" s="18">
        <v>0</v>
      </c>
      <c r="J105" s="17">
        <v>17500000</v>
      </c>
      <c r="K105" s="8"/>
      <c r="L105" s="14">
        <v>1</v>
      </c>
      <c r="M105" s="14">
        <f>COUNTIFS(DS!$B$8:$B$164,Sheet1!B105)</f>
        <v>1</v>
      </c>
    </row>
    <row r="106" spans="1:13" ht="15" x14ac:dyDescent="0.25">
      <c r="A106" s="5">
        <v>100</v>
      </c>
      <c r="B106" s="16" t="s">
        <v>350</v>
      </c>
      <c r="C106" s="16" t="s">
        <v>351</v>
      </c>
      <c r="D106" s="16" t="s">
        <v>352</v>
      </c>
      <c r="E106" s="16" t="s">
        <v>345</v>
      </c>
      <c r="F106" s="17">
        <v>17500000</v>
      </c>
      <c r="G106" s="18">
        <v>0</v>
      </c>
      <c r="H106" s="17">
        <v>17500000</v>
      </c>
      <c r="I106" s="18">
        <v>0</v>
      </c>
      <c r="J106" s="17">
        <v>17500000</v>
      </c>
      <c r="K106" s="8"/>
      <c r="L106" s="14">
        <v>1</v>
      </c>
      <c r="M106" s="14">
        <f>COUNTIFS(DS!$B$8:$B$164,Sheet1!B106)</f>
        <v>1</v>
      </c>
    </row>
    <row r="107" spans="1:13" ht="15" x14ac:dyDescent="0.25">
      <c r="A107" s="5">
        <v>101</v>
      </c>
      <c r="B107" s="16" t="s">
        <v>353</v>
      </c>
      <c r="C107" s="16" t="s">
        <v>354</v>
      </c>
      <c r="D107" s="16" t="s">
        <v>301</v>
      </c>
      <c r="E107" s="16" t="s">
        <v>355</v>
      </c>
      <c r="F107" s="17">
        <v>17500000</v>
      </c>
      <c r="G107" s="18">
        <v>0</v>
      </c>
      <c r="H107" s="17">
        <v>17500000</v>
      </c>
      <c r="I107" s="18">
        <v>0</v>
      </c>
      <c r="J107" s="17">
        <v>17500000</v>
      </c>
      <c r="K107" s="8"/>
      <c r="L107" s="14">
        <v>1</v>
      </c>
      <c r="M107" s="14">
        <f>COUNTIFS(DS!$B$8:$B$164,Sheet1!B107)</f>
        <v>1</v>
      </c>
    </row>
    <row r="108" spans="1:13" ht="15" x14ac:dyDescent="0.25">
      <c r="A108" s="5">
        <v>102</v>
      </c>
      <c r="B108" s="16" t="s">
        <v>356</v>
      </c>
      <c r="C108" s="16" t="s">
        <v>357</v>
      </c>
      <c r="D108" s="16" t="s">
        <v>358</v>
      </c>
      <c r="E108" s="16" t="s">
        <v>359</v>
      </c>
      <c r="F108" s="17">
        <v>17500000</v>
      </c>
      <c r="G108" s="18">
        <v>0</v>
      </c>
      <c r="H108" s="17">
        <v>17500000</v>
      </c>
      <c r="I108" s="18">
        <v>0</v>
      </c>
      <c r="J108" s="17">
        <v>17500000</v>
      </c>
      <c r="K108" s="8"/>
      <c r="L108" s="14">
        <v>1</v>
      </c>
      <c r="M108" s="14">
        <f>COUNTIFS(DS!$B$8:$B$164,Sheet1!B108)</f>
        <v>1</v>
      </c>
    </row>
    <row r="109" spans="1:13" ht="15" x14ac:dyDescent="0.25">
      <c r="A109" s="5">
        <v>103</v>
      </c>
      <c r="B109" s="16" t="s">
        <v>360</v>
      </c>
      <c r="C109" s="16" t="s">
        <v>361</v>
      </c>
      <c r="D109" s="16" t="s">
        <v>299</v>
      </c>
      <c r="E109" s="16" t="s">
        <v>345</v>
      </c>
      <c r="F109" s="17">
        <v>17500000</v>
      </c>
      <c r="G109" s="18">
        <v>0</v>
      </c>
      <c r="H109" s="17">
        <v>17500000</v>
      </c>
      <c r="I109" s="18">
        <v>0</v>
      </c>
      <c r="J109" s="17">
        <v>17500000</v>
      </c>
      <c r="K109" s="8"/>
      <c r="L109" s="14">
        <v>1</v>
      </c>
      <c r="M109" s="14">
        <f>COUNTIFS(DS!$B$8:$B$164,Sheet1!B109)</f>
        <v>1</v>
      </c>
    </row>
    <row r="110" spans="1:13" ht="15" x14ac:dyDescent="0.25">
      <c r="A110" s="5">
        <v>104</v>
      </c>
      <c r="B110" s="16" t="s">
        <v>362</v>
      </c>
      <c r="C110" s="16" t="s">
        <v>363</v>
      </c>
      <c r="D110" s="16" t="s">
        <v>364</v>
      </c>
      <c r="E110" s="16" t="s">
        <v>355</v>
      </c>
      <c r="F110" s="17">
        <v>17500000</v>
      </c>
      <c r="G110" s="18">
        <v>0</v>
      </c>
      <c r="H110" s="17">
        <v>17500000</v>
      </c>
      <c r="I110" s="18">
        <v>0</v>
      </c>
      <c r="J110" s="17">
        <v>17500000</v>
      </c>
      <c r="K110" s="8"/>
      <c r="L110" s="14">
        <v>1</v>
      </c>
      <c r="M110" s="14">
        <f>COUNTIFS(DS!$B$8:$B$164,Sheet1!B110)</f>
        <v>1</v>
      </c>
    </row>
    <row r="111" spans="1:13" ht="15" x14ac:dyDescent="0.25">
      <c r="A111" s="5">
        <v>105</v>
      </c>
      <c r="B111" s="16" t="s">
        <v>365</v>
      </c>
      <c r="C111" s="16" t="s">
        <v>366</v>
      </c>
      <c r="D111" s="16" t="s">
        <v>367</v>
      </c>
      <c r="E111" s="16" t="s">
        <v>345</v>
      </c>
      <c r="F111" s="17">
        <v>17500000</v>
      </c>
      <c r="G111" s="18">
        <v>0</v>
      </c>
      <c r="H111" s="17">
        <v>17500000</v>
      </c>
      <c r="I111" s="18">
        <v>0</v>
      </c>
      <c r="J111" s="17">
        <v>17500000</v>
      </c>
      <c r="K111" s="8"/>
      <c r="L111" s="14">
        <v>1</v>
      </c>
      <c r="M111" s="14">
        <f>COUNTIFS(DS!$B$8:$B$164,Sheet1!B111)</f>
        <v>1</v>
      </c>
    </row>
    <row r="112" spans="1:13" ht="15" x14ac:dyDescent="0.25">
      <c r="A112" s="5">
        <v>106</v>
      </c>
      <c r="B112" s="16" t="s">
        <v>368</v>
      </c>
      <c r="C112" s="16" t="s">
        <v>369</v>
      </c>
      <c r="D112" s="16" t="s">
        <v>335</v>
      </c>
      <c r="E112" s="16" t="s">
        <v>359</v>
      </c>
      <c r="F112" s="17">
        <v>17500000</v>
      </c>
      <c r="G112" s="18">
        <v>0</v>
      </c>
      <c r="H112" s="17">
        <v>17500000</v>
      </c>
      <c r="I112" s="18">
        <v>0</v>
      </c>
      <c r="J112" s="17">
        <v>17500000</v>
      </c>
      <c r="K112" s="8"/>
      <c r="L112" s="14">
        <v>1</v>
      </c>
      <c r="M112" s="14">
        <f>COUNTIFS(DS!$B$8:$B$164,Sheet1!B112)</f>
        <v>1</v>
      </c>
    </row>
    <row r="113" spans="1:13" ht="15" x14ac:dyDescent="0.25">
      <c r="A113" s="5">
        <v>107</v>
      </c>
      <c r="B113" s="16" t="s">
        <v>370</v>
      </c>
      <c r="C113" s="16" t="s">
        <v>371</v>
      </c>
      <c r="D113" s="16" t="s">
        <v>372</v>
      </c>
      <c r="E113" s="16" t="s">
        <v>355</v>
      </c>
      <c r="F113" s="17">
        <v>17500000</v>
      </c>
      <c r="G113" s="18">
        <v>0</v>
      </c>
      <c r="H113" s="17">
        <v>17500000</v>
      </c>
      <c r="I113" s="18">
        <v>0</v>
      </c>
      <c r="J113" s="17">
        <v>17500000</v>
      </c>
      <c r="K113" s="8"/>
      <c r="L113" s="14">
        <v>1</v>
      </c>
      <c r="M113" s="14">
        <f>COUNTIFS(DS!$B$8:$B$164,Sheet1!B113)</f>
        <v>1</v>
      </c>
    </row>
    <row r="114" spans="1:13" ht="24" x14ac:dyDescent="0.25">
      <c r="A114" s="5">
        <v>108</v>
      </c>
      <c r="B114" s="16" t="s">
        <v>373</v>
      </c>
      <c r="C114" s="16" t="s">
        <v>374</v>
      </c>
      <c r="D114" s="16" t="s">
        <v>375</v>
      </c>
      <c r="E114" s="16" t="s">
        <v>376</v>
      </c>
      <c r="F114" s="17">
        <v>17500000</v>
      </c>
      <c r="G114" s="18">
        <v>0</v>
      </c>
      <c r="H114" s="17">
        <v>17500000</v>
      </c>
      <c r="I114" s="18">
        <v>0</v>
      </c>
      <c r="J114" s="17">
        <v>17500000</v>
      </c>
      <c r="K114" s="8"/>
      <c r="L114" s="14">
        <v>1</v>
      </c>
      <c r="M114" s="14">
        <f>COUNTIFS(DS!$B$8:$B$164,Sheet1!B114)</f>
        <v>1</v>
      </c>
    </row>
    <row r="115" spans="1:13" ht="24" x14ac:dyDescent="0.25">
      <c r="A115" s="5">
        <v>109</v>
      </c>
      <c r="B115" s="16" t="s">
        <v>377</v>
      </c>
      <c r="C115" s="16" t="s">
        <v>378</v>
      </c>
      <c r="D115" s="16" t="s">
        <v>379</v>
      </c>
      <c r="E115" s="16" t="s">
        <v>380</v>
      </c>
      <c r="F115" s="17">
        <v>17500000</v>
      </c>
      <c r="G115" s="18">
        <v>0</v>
      </c>
      <c r="H115" s="17">
        <v>17500000</v>
      </c>
      <c r="I115" s="18">
        <v>0</v>
      </c>
      <c r="J115" s="17">
        <v>17500000</v>
      </c>
      <c r="K115" s="8"/>
      <c r="L115" s="14">
        <v>1</v>
      </c>
      <c r="M115" s="14">
        <f>COUNTIFS(DS!$B$8:$B$164,Sheet1!B115)</f>
        <v>1</v>
      </c>
    </row>
    <row r="116" spans="1:13" ht="24" x14ac:dyDescent="0.25">
      <c r="A116" s="5">
        <v>110</v>
      </c>
      <c r="B116" s="16" t="s">
        <v>381</v>
      </c>
      <c r="C116" s="16" t="s">
        <v>382</v>
      </c>
      <c r="D116" s="16" t="s">
        <v>383</v>
      </c>
      <c r="E116" s="16" t="s">
        <v>380</v>
      </c>
      <c r="F116" s="17">
        <v>17500000</v>
      </c>
      <c r="G116" s="18">
        <v>0</v>
      </c>
      <c r="H116" s="17">
        <v>17500000</v>
      </c>
      <c r="I116" s="18">
        <v>0</v>
      </c>
      <c r="J116" s="17">
        <v>17500000</v>
      </c>
      <c r="K116" s="8"/>
      <c r="L116" s="14">
        <v>1</v>
      </c>
      <c r="M116" s="14">
        <f>COUNTIFS(DS!$B$8:$B$164,Sheet1!B116)</f>
        <v>1</v>
      </c>
    </row>
    <row r="117" spans="1:13" ht="24" x14ac:dyDescent="0.25">
      <c r="A117" s="5">
        <v>111</v>
      </c>
      <c r="B117" s="16" t="s">
        <v>384</v>
      </c>
      <c r="C117" s="16" t="s">
        <v>385</v>
      </c>
      <c r="D117" s="16" t="s">
        <v>386</v>
      </c>
      <c r="E117" s="16" t="s">
        <v>387</v>
      </c>
      <c r="F117" s="17">
        <v>17500000</v>
      </c>
      <c r="G117" s="18">
        <v>0</v>
      </c>
      <c r="H117" s="17">
        <v>17500000</v>
      </c>
      <c r="I117" s="18">
        <v>0</v>
      </c>
      <c r="J117" s="17">
        <v>17500000</v>
      </c>
      <c r="K117" s="8"/>
      <c r="L117" s="14">
        <v>1</v>
      </c>
      <c r="M117" s="14">
        <f>COUNTIFS(DS!$B$8:$B$164,Sheet1!B117)</f>
        <v>1</v>
      </c>
    </row>
    <row r="118" spans="1:13" ht="24" x14ac:dyDescent="0.25">
      <c r="A118" s="5">
        <v>112</v>
      </c>
      <c r="B118" s="16" t="s">
        <v>388</v>
      </c>
      <c r="C118" s="16" t="s">
        <v>389</v>
      </c>
      <c r="D118" s="16" t="s">
        <v>390</v>
      </c>
      <c r="E118" s="16" t="s">
        <v>376</v>
      </c>
      <c r="F118" s="17">
        <v>17500000</v>
      </c>
      <c r="G118" s="18">
        <v>0</v>
      </c>
      <c r="H118" s="17">
        <v>17500000</v>
      </c>
      <c r="I118" s="18">
        <v>0</v>
      </c>
      <c r="J118" s="17">
        <v>17500000</v>
      </c>
      <c r="K118" s="8"/>
      <c r="L118" s="14">
        <v>1</v>
      </c>
      <c r="M118" s="14">
        <f>COUNTIFS(DS!$B$8:$B$164,Sheet1!B118)</f>
        <v>1</v>
      </c>
    </row>
    <row r="119" spans="1:13" ht="24" x14ac:dyDescent="0.25">
      <c r="A119" s="5">
        <v>113</v>
      </c>
      <c r="B119" s="16" t="s">
        <v>391</v>
      </c>
      <c r="C119" s="16" t="s">
        <v>392</v>
      </c>
      <c r="D119" s="16" t="s">
        <v>393</v>
      </c>
      <c r="E119" s="16" t="s">
        <v>376</v>
      </c>
      <c r="F119" s="17">
        <v>17500000</v>
      </c>
      <c r="G119" s="18">
        <v>0</v>
      </c>
      <c r="H119" s="17">
        <v>17500000</v>
      </c>
      <c r="I119" s="18">
        <v>0</v>
      </c>
      <c r="J119" s="17">
        <v>17500000</v>
      </c>
      <c r="K119" s="8"/>
      <c r="L119" s="14">
        <v>1</v>
      </c>
      <c r="M119" s="14">
        <f>COUNTIFS(DS!$B$8:$B$164,Sheet1!B119)</f>
        <v>1</v>
      </c>
    </row>
    <row r="120" spans="1:13" ht="24" x14ac:dyDescent="0.25">
      <c r="A120" s="5">
        <v>114</v>
      </c>
      <c r="B120" s="16" t="s">
        <v>394</v>
      </c>
      <c r="C120" s="16" t="s">
        <v>395</v>
      </c>
      <c r="D120" s="16" t="s">
        <v>299</v>
      </c>
      <c r="E120" s="16" t="s">
        <v>380</v>
      </c>
      <c r="F120" s="17">
        <v>17500000</v>
      </c>
      <c r="G120" s="18">
        <v>0</v>
      </c>
      <c r="H120" s="17">
        <v>17500000</v>
      </c>
      <c r="I120" s="18">
        <v>0</v>
      </c>
      <c r="J120" s="17">
        <v>17500000</v>
      </c>
      <c r="K120" s="8"/>
      <c r="L120" s="14">
        <v>1</v>
      </c>
      <c r="M120" s="14">
        <f>COUNTIFS(DS!$B$8:$B$164,Sheet1!B120)</f>
        <v>1</v>
      </c>
    </row>
    <row r="121" spans="1:13" ht="24" x14ac:dyDescent="0.25">
      <c r="A121" s="5">
        <v>115</v>
      </c>
      <c r="B121" s="16" t="s">
        <v>396</v>
      </c>
      <c r="C121" s="16" t="s">
        <v>397</v>
      </c>
      <c r="D121" s="16" t="s">
        <v>398</v>
      </c>
      <c r="E121" s="16" t="s">
        <v>380</v>
      </c>
      <c r="F121" s="17">
        <v>17500000</v>
      </c>
      <c r="G121" s="18">
        <v>0</v>
      </c>
      <c r="H121" s="17">
        <v>17500000</v>
      </c>
      <c r="I121" s="18">
        <v>0</v>
      </c>
      <c r="J121" s="17">
        <v>17500000</v>
      </c>
      <c r="K121" s="8"/>
      <c r="L121" s="14">
        <v>1</v>
      </c>
      <c r="M121" s="14">
        <f>COUNTIFS(DS!$B$8:$B$164,Sheet1!B121)</f>
        <v>1</v>
      </c>
    </row>
    <row r="122" spans="1:13" ht="24" x14ac:dyDescent="0.25">
      <c r="A122" s="5">
        <v>116</v>
      </c>
      <c r="B122" s="16" t="s">
        <v>399</v>
      </c>
      <c r="C122" s="16" t="s">
        <v>400</v>
      </c>
      <c r="D122" s="16" t="s">
        <v>401</v>
      </c>
      <c r="E122" s="16" t="s">
        <v>380</v>
      </c>
      <c r="F122" s="17">
        <v>17500000</v>
      </c>
      <c r="G122" s="18">
        <v>0</v>
      </c>
      <c r="H122" s="17">
        <v>17500000</v>
      </c>
      <c r="I122" s="18">
        <v>0</v>
      </c>
      <c r="J122" s="17">
        <v>17500000</v>
      </c>
      <c r="K122" s="8"/>
      <c r="L122" s="14">
        <v>1</v>
      </c>
      <c r="M122" s="14">
        <f>COUNTIFS(DS!$B$8:$B$164,Sheet1!B122)</f>
        <v>1</v>
      </c>
    </row>
    <row r="123" spans="1:13" ht="15" x14ac:dyDescent="0.25">
      <c r="A123" s="5">
        <v>117</v>
      </c>
      <c r="B123" s="16" t="s">
        <v>402</v>
      </c>
      <c r="C123" s="16" t="s">
        <v>403</v>
      </c>
      <c r="D123" s="16" t="s">
        <v>404</v>
      </c>
      <c r="E123" s="16" t="s">
        <v>405</v>
      </c>
      <c r="F123" s="17">
        <v>17500000</v>
      </c>
      <c r="G123" s="18">
        <v>0</v>
      </c>
      <c r="H123" s="17">
        <v>17500000</v>
      </c>
      <c r="I123" s="18">
        <v>0</v>
      </c>
      <c r="J123" s="17">
        <v>17500000</v>
      </c>
      <c r="K123" s="8"/>
      <c r="L123" s="14">
        <v>1</v>
      </c>
      <c r="M123" s="14">
        <f>COUNTIFS(DS!$B$8:$B$164,Sheet1!B123)</f>
        <v>1</v>
      </c>
    </row>
    <row r="124" spans="1:13" ht="15" x14ac:dyDescent="0.25">
      <c r="A124" s="5">
        <v>118</v>
      </c>
      <c r="B124" s="16" t="s">
        <v>406</v>
      </c>
      <c r="C124" s="16" t="s">
        <v>407</v>
      </c>
      <c r="D124" s="16" t="s">
        <v>408</v>
      </c>
      <c r="E124" s="16" t="s">
        <v>409</v>
      </c>
      <c r="F124" s="17">
        <v>17500000</v>
      </c>
      <c r="G124" s="18">
        <v>0</v>
      </c>
      <c r="H124" s="17">
        <v>17500000</v>
      </c>
      <c r="I124" s="18">
        <v>0</v>
      </c>
      <c r="J124" s="17">
        <v>17500000</v>
      </c>
      <c r="K124" s="8"/>
      <c r="L124" s="14">
        <v>1</v>
      </c>
      <c r="M124" s="14">
        <f>COUNTIFS(DS!$B$8:$B$164,Sheet1!B124)</f>
        <v>1</v>
      </c>
    </row>
    <row r="125" spans="1:13" ht="15" x14ac:dyDescent="0.25">
      <c r="A125" s="5">
        <v>119</v>
      </c>
      <c r="B125" s="16" t="s">
        <v>410</v>
      </c>
      <c r="C125" s="16" t="s">
        <v>411</v>
      </c>
      <c r="D125" s="16" t="s">
        <v>412</v>
      </c>
      <c r="E125" s="16" t="s">
        <v>405</v>
      </c>
      <c r="F125" s="17">
        <v>17500000</v>
      </c>
      <c r="G125" s="18">
        <v>0</v>
      </c>
      <c r="H125" s="17">
        <v>17500000</v>
      </c>
      <c r="I125" s="18">
        <v>0</v>
      </c>
      <c r="J125" s="17">
        <v>17500000</v>
      </c>
      <c r="K125" s="8"/>
      <c r="L125" s="14">
        <v>1</v>
      </c>
      <c r="M125" s="14">
        <f>COUNTIFS(DS!$B$8:$B$164,Sheet1!B125)</f>
        <v>1</v>
      </c>
    </row>
    <row r="126" spans="1:13" ht="15" x14ac:dyDescent="0.25">
      <c r="A126" s="5">
        <v>120</v>
      </c>
      <c r="B126" s="16" t="s">
        <v>413</v>
      </c>
      <c r="C126" s="16" t="s">
        <v>414</v>
      </c>
      <c r="D126" s="16" t="s">
        <v>415</v>
      </c>
      <c r="E126" s="16" t="s">
        <v>416</v>
      </c>
      <c r="F126" s="17">
        <v>17500000</v>
      </c>
      <c r="G126" s="18">
        <v>0</v>
      </c>
      <c r="H126" s="17">
        <v>17500000</v>
      </c>
      <c r="I126" s="18">
        <v>0</v>
      </c>
      <c r="J126" s="17">
        <v>17500000</v>
      </c>
      <c r="K126" s="8"/>
      <c r="L126" s="14">
        <v>1</v>
      </c>
      <c r="M126" s="14">
        <f>COUNTIFS(DS!$B$8:$B$164,Sheet1!B126)</f>
        <v>1</v>
      </c>
    </row>
    <row r="127" spans="1:13" ht="15" x14ac:dyDescent="0.25">
      <c r="A127" s="5">
        <v>121</v>
      </c>
      <c r="B127" s="16" t="s">
        <v>417</v>
      </c>
      <c r="C127" s="16" t="s">
        <v>418</v>
      </c>
      <c r="D127" s="16" t="s">
        <v>419</v>
      </c>
      <c r="E127" s="16" t="s">
        <v>420</v>
      </c>
      <c r="F127" s="17">
        <v>17500000</v>
      </c>
      <c r="G127" s="18">
        <v>0</v>
      </c>
      <c r="H127" s="17">
        <v>17500000</v>
      </c>
      <c r="I127" s="18">
        <v>0</v>
      </c>
      <c r="J127" s="17">
        <v>17500000</v>
      </c>
      <c r="K127" s="8"/>
      <c r="L127" s="14">
        <v>1</v>
      </c>
      <c r="M127" s="14">
        <f>COUNTIFS(DS!$B$8:$B$164,Sheet1!B127)</f>
        <v>1</v>
      </c>
    </row>
    <row r="128" spans="1:13" ht="15" x14ac:dyDescent="0.25">
      <c r="A128" s="5">
        <v>122</v>
      </c>
      <c r="B128" s="16" t="s">
        <v>421</v>
      </c>
      <c r="C128" s="16" t="s">
        <v>422</v>
      </c>
      <c r="D128" s="16" t="s">
        <v>423</v>
      </c>
      <c r="E128" s="16" t="s">
        <v>405</v>
      </c>
      <c r="F128" s="17">
        <v>17500000</v>
      </c>
      <c r="G128" s="18">
        <v>0</v>
      </c>
      <c r="H128" s="17">
        <v>17500000</v>
      </c>
      <c r="I128" s="18">
        <v>0</v>
      </c>
      <c r="J128" s="17">
        <v>17500000</v>
      </c>
      <c r="K128" s="8"/>
      <c r="L128" s="14">
        <v>1</v>
      </c>
      <c r="M128" s="14">
        <f>COUNTIFS(DS!$B$8:$B$164,Sheet1!B128)</f>
        <v>1</v>
      </c>
    </row>
    <row r="129" spans="1:13" ht="15" x14ac:dyDescent="0.25">
      <c r="A129" s="5">
        <v>123</v>
      </c>
      <c r="B129" s="16" t="s">
        <v>424</v>
      </c>
      <c r="C129" s="16" t="s">
        <v>425</v>
      </c>
      <c r="D129" s="16" t="s">
        <v>426</v>
      </c>
      <c r="E129" s="16" t="s">
        <v>409</v>
      </c>
      <c r="F129" s="17">
        <v>17500000</v>
      </c>
      <c r="G129" s="18">
        <v>0</v>
      </c>
      <c r="H129" s="17">
        <v>17500000</v>
      </c>
      <c r="I129" s="18">
        <v>0</v>
      </c>
      <c r="J129" s="17">
        <v>17500000</v>
      </c>
      <c r="K129" s="8"/>
      <c r="L129" s="14">
        <v>1</v>
      </c>
      <c r="M129" s="14">
        <f>COUNTIFS(DS!$B$8:$B$164,Sheet1!B129)</f>
        <v>1</v>
      </c>
    </row>
    <row r="130" spans="1:13" ht="15" x14ac:dyDescent="0.25">
      <c r="A130" s="5">
        <v>124</v>
      </c>
      <c r="B130" s="16" t="s">
        <v>427</v>
      </c>
      <c r="C130" s="16" t="s">
        <v>428</v>
      </c>
      <c r="D130" s="16" t="s">
        <v>429</v>
      </c>
      <c r="E130" s="16" t="s">
        <v>409</v>
      </c>
      <c r="F130" s="17">
        <v>17500000</v>
      </c>
      <c r="G130" s="18">
        <v>0</v>
      </c>
      <c r="H130" s="17">
        <v>17500000</v>
      </c>
      <c r="I130" s="18">
        <v>0</v>
      </c>
      <c r="J130" s="17">
        <v>17500000</v>
      </c>
      <c r="K130" s="8"/>
      <c r="L130" s="14">
        <v>1</v>
      </c>
      <c r="M130" s="14">
        <f>COUNTIFS(DS!$B$8:$B$164,Sheet1!B130)</f>
        <v>1</v>
      </c>
    </row>
    <row r="131" spans="1:13" ht="15" x14ac:dyDescent="0.25">
      <c r="A131" s="5">
        <v>125</v>
      </c>
      <c r="B131" s="16" t="s">
        <v>430</v>
      </c>
      <c r="C131" s="16" t="s">
        <v>431</v>
      </c>
      <c r="D131" s="16" t="s">
        <v>432</v>
      </c>
      <c r="E131" s="16" t="s">
        <v>433</v>
      </c>
      <c r="F131" s="17">
        <v>17500000</v>
      </c>
      <c r="G131" s="18">
        <v>0</v>
      </c>
      <c r="H131" s="17">
        <v>17500000</v>
      </c>
      <c r="I131" s="18">
        <v>0</v>
      </c>
      <c r="J131" s="17">
        <v>17500000</v>
      </c>
      <c r="K131" s="8"/>
      <c r="L131" s="14">
        <v>1</v>
      </c>
      <c r="M131" s="14">
        <f>COUNTIFS(DS!$B$8:$B$164,Sheet1!B131)</f>
        <v>1</v>
      </c>
    </row>
    <row r="132" spans="1:13" ht="15" x14ac:dyDescent="0.25">
      <c r="A132" s="5">
        <v>126</v>
      </c>
      <c r="B132" s="16" t="s">
        <v>434</v>
      </c>
      <c r="C132" s="16" t="s">
        <v>435</v>
      </c>
      <c r="D132" s="16" t="s">
        <v>436</v>
      </c>
      <c r="E132" s="16" t="s">
        <v>437</v>
      </c>
      <c r="F132" s="17">
        <v>17500000</v>
      </c>
      <c r="G132" s="18">
        <v>0</v>
      </c>
      <c r="H132" s="17">
        <v>17500000</v>
      </c>
      <c r="I132" s="18">
        <v>0</v>
      </c>
      <c r="J132" s="17">
        <v>17500000</v>
      </c>
      <c r="K132" s="8"/>
      <c r="L132" s="14">
        <v>1</v>
      </c>
      <c r="M132" s="14">
        <f>COUNTIFS(DS!$B$8:$B$164,Sheet1!B132)</f>
        <v>1</v>
      </c>
    </row>
    <row r="133" spans="1:13" ht="15" x14ac:dyDescent="0.25">
      <c r="A133" s="5">
        <v>127</v>
      </c>
      <c r="B133" s="16" t="s">
        <v>438</v>
      </c>
      <c r="C133" s="16" t="s">
        <v>439</v>
      </c>
      <c r="D133" s="16" t="s">
        <v>440</v>
      </c>
      <c r="E133" s="16" t="s">
        <v>441</v>
      </c>
      <c r="F133" s="17">
        <v>17500000</v>
      </c>
      <c r="G133" s="18">
        <v>0</v>
      </c>
      <c r="H133" s="17">
        <v>17500000</v>
      </c>
      <c r="I133" s="18">
        <v>0</v>
      </c>
      <c r="J133" s="17">
        <v>17500000</v>
      </c>
      <c r="K133" s="8"/>
      <c r="L133" s="14">
        <v>1</v>
      </c>
      <c r="M133" s="14">
        <f>COUNTIFS(DS!$B$8:$B$164,Sheet1!B133)</f>
        <v>1</v>
      </c>
    </row>
    <row r="134" spans="1:13" ht="15" x14ac:dyDescent="0.25">
      <c r="A134" s="5">
        <v>128</v>
      </c>
      <c r="B134" s="16" t="s">
        <v>442</v>
      </c>
      <c r="C134" s="16" t="s">
        <v>443</v>
      </c>
      <c r="D134" s="16" t="s">
        <v>444</v>
      </c>
      <c r="E134" s="16" t="s">
        <v>445</v>
      </c>
      <c r="F134" s="17">
        <v>17500000</v>
      </c>
      <c r="G134" s="18">
        <v>0</v>
      </c>
      <c r="H134" s="17">
        <v>17500000</v>
      </c>
      <c r="I134" s="18">
        <v>0</v>
      </c>
      <c r="J134" s="17">
        <v>17500000</v>
      </c>
      <c r="K134" s="8"/>
      <c r="L134" s="14">
        <v>1</v>
      </c>
      <c r="M134" s="14">
        <f>COUNTIFS(DS!$B$8:$B$164,Sheet1!B134)</f>
        <v>1</v>
      </c>
    </row>
    <row r="135" spans="1:13" ht="15" x14ac:dyDescent="0.25">
      <c r="A135" s="5">
        <v>129</v>
      </c>
      <c r="B135" s="16" t="s">
        <v>446</v>
      </c>
      <c r="C135" s="16" t="s">
        <v>447</v>
      </c>
      <c r="D135" s="16" t="s">
        <v>335</v>
      </c>
      <c r="E135" s="16" t="s">
        <v>437</v>
      </c>
      <c r="F135" s="17">
        <v>17500000</v>
      </c>
      <c r="G135" s="18">
        <v>0</v>
      </c>
      <c r="H135" s="17">
        <v>17500000</v>
      </c>
      <c r="I135" s="18">
        <v>0</v>
      </c>
      <c r="J135" s="17">
        <v>17500000</v>
      </c>
      <c r="K135" s="8"/>
      <c r="L135" s="14">
        <v>1</v>
      </c>
      <c r="M135" s="14">
        <f>COUNTIFS(DS!$B$8:$B$164,Sheet1!B135)</f>
        <v>1</v>
      </c>
    </row>
    <row r="136" spans="1:13" ht="15" x14ac:dyDescent="0.25">
      <c r="A136" s="5">
        <v>130</v>
      </c>
      <c r="B136" s="16" t="s">
        <v>448</v>
      </c>
      <c r="C136" s="16" t="s">
        <v>449</v>
      </c>
      <c r="D136" s="16" t="s">
        <v>450</v>
      </c>
      <c r="E136" s="16" t="s">
        <v>451</v>
      </c>
      <c r="F136" s="17">
        <v>17500000</v>
      </c>
      <c r="G136" s="18">
        <v>0</v>
      </c>
      <c r="H136" s="17">
        <v>17500000</v>
      </c>
      <c r="I136" s="18">
        <v>0</v>
      </c>
      <c r="J136" s="17">
        <v>17500000</v>
      </c>
      <c r="K136" s="8"/>
      <c r="L136" s="14">
        <v>1</v>
      </c>
      <c r="M136" s="14">
        <f>COUNTIFS(DS!$B$8:$B$164,Sheet1!B136)</f>
        <v>1</v>
      </c>
    </row>
    <row r="137" spans="1:13" ht="15" x14ac:dyDescent="0.25">
      <c r="A137" s="5">
        <v>131</v>
      </c>
      <c r="B137" s="16" t="s">
        <v>452</v>
      </c>
      <c r="C137" s="16" t="s">
        <v>453</v>
      </c>
      <c r="D137" s="16" t="s">
        <v>454</v>
      </c>
      <c r="E137" s="16" t="s">
        <v>437</v>
      </c>
      <c r="F137" s="17">
        <v>17500000</v>
      </c>
      <c r="G137" s="18">
        <v>0</v>
      </c>
      <c r="H137" s="17">
        <v>17500000</v>
      </c>
      <c r="I137" s="18">
        <v>0</v>
      </c>
      <c r="J137" s="17">
        <v>17500000</v>
      </c>
      <c r="K137" s="8"/>
      <c r="L137" s="14">
        <v>1</v>
      </c>
      <c r="M137" s="14">
        <f>COUNTIFS(DS!$B$8:$B$164,Sheet1!B137)</f>
        <v>1</v>
      </c>
    </row>
    <row r="138" spans="1:13" ht="15" x14ac:dyDescent="0.25">
      <c r="A138" s="5">
        <v>132</v>
      </c>
      <c r="B138" s="16" t="s">
        <v>455</v>
      </c>
      <c r="C138" s="16" t="s">
        <v>456</v>
      </c>
      <c r="D138" s="16" t="s">
        <v>114</v>
      </c>
      <c r="E138" s="16" t="s">
        <v>445</v>
      </c>
      <c r="F138" s="17">
        <v>17500000</v>
      </c>
      <c r="G138" s="18">
        <v>0</v>
      </c>
      <c r="H138" s="17">
        <v>17500000</v>
      </c>
      <c r="I138" s="18">
        <v>0</v>
      </c>
      <c r="J138" s="17">
        <v>17500000</v>
      </c>
      <c r="K138" s="8"/>
      <c r="L138" s="14">
        <v>1</v>
      </c>
      <c r="M138" s="14">
        <f>COUNTIFS(DS!$B$8:$B$164,Sheet1!B138)</f>
        <v>1</v>
      </c>
    </row>
    <row r="139" spans="1:13" ht="64.5" x14ac:dyDescent="0.25">
      <c r="A139" s="5">
        <v>133</v>
      </c>
      <c r="B139" s="16" t="s">
        <v>457</v>
      </c>
      <c r="C139" s="16" t="s">
        <v>458</v>
      </c>
      <c r="D139" s="16" t="s">
        <v>415</v>
      </c>
      <c r="E139" s="16" t="s">
        <v>441</v>
      </c>
      <c r="F139" s="17">
        <v>17500000</v>
      </c>
      <c r="G139" s="18">
        <v>0</v>
      </c>
      <c r="H139" s="17">
        <v>17500000</v>
      </c>
      <c r="I139" s="18">
        <v>0</v>
      </c>
      <c r="J139" s="17">
        <v>17500000</v>
      </c>
      <c r="K139" s="8" t="s">
        <v>525</v>
      </c>
      <c r="L139" s="14">
        <v>1</v>
      </c>
      <c r="M139" s="14">
        <f>COUNTIFS(DS!$B$8:$B$164,Sheet1!B139)</f>
        <v>1</v>
      </c>
    </row>
    <row r="140" spans="1:13" ht="15" x14ac:dyDescent="0.25">
      <c r="A140" s="5">
        <v>134</v>
      </c>
      <c r="B140" s="16" t="s">
        <v>459</v>
      </c>
      <c r="C140" s="16" t="s">
        <v>460</v>
      </c>
      <c r="D140" s="16" t="s">
        <v>461</v>
      </c>
      <c r="E140" s="16" t="s">
        <v>433</v>
      </c>
      <c r="F140" s="17">
        <v>17500000</v>
      </c>
      <c r="G140" s="18">
        <v>0</v>
      </c>
      <c r="H140" s="17">
        <v>17500000</v>
      </c>
      <c r="I140" s="18">
        <v>0</v>
      </c>
      <c r="J140" s="17">
        <v>17500000</v>
      </c>
      <c r="K140" s="8"/>
      <c r="L140" s="14">
        <v>1</v>
      </c>
      <c r="M140" s="14">
        <f>COUNTIFS(DS!$B$8:$B$164,Sheet1!B140)</f>
        <v>1</v>
      </c>
    </row>
    <row r="141" spans="1:13" ht="15" x14ac:dyDescent="0.25">
      <c r="A141" s="5">
        <v>135</v>
      </c>
      <c r="B141" s="19">
        <v>16051056</v>
      </c>
      <c r="C141" s="20" t="s">
        <v>462</v>
      </c>
      <c r="D141" s="19" t="s">
        <v>463</v>
      </c>
      <c r="E141" s="21" t="s">
        <v>464</v>
      </c>
      <c r="F141" s="21">
        <v>375000</v>
      </c>
      <c r="G141" s="21"/>
      <c r="H141" s="21">
        <v>1125000</v>
      </c>
      <c r="I141" s="10">
        <v>0</v>
      </c>
      <c r="J141" s="12">
        <v>1125000</v>
      </c>
      <c r="K141" s="9"/>
      <c r="L141" s="14">
        <v>1</v>
      </c>
      <c r="M141" s="14">
        <f>COUNTIFS(DS!$B$8:$B$164,Sheet1!B141)</f>
        <v>1</v>
      </c>
    </row>
    <row r="142" spans="1:13" ht="15" x14ac:dyDescent="0.25">
      <c r="A142" s="5">
        <v>136</v>
      </c>
      <c r="B142" s="22">
        <v>17050701</v>
      </c>
      <c r="C142" s="23" t="s">
        <v>182</v>
      </c>
      <c r="D142" s="24" t="s">
        <v>465</v>
      </c>
      <c r="E142" s="21" t="s">
        <v>466</v>
      </c>
      <c r="F142" s="21">
        <v>415000</v>
      </c>
      <c r="G142" s="21"/>
      <c r="H142" s="21">
        <v>415000</v>
      </c>
      <c r="I142" s="10">
        <v>0</v>
      </c>
      <c r="J142" s="12">
        <v>415000</v>
      </c>
      <c r="K142" s="9"/>
      <c r="L142" s="14">
        <v>1</v>
      </c>
      <c r="M142" s="14">
        <f>COUNTIFS(DS!$B$8:$B$164,Sheet1!B142)</f>
        <v>1</v>
      </c>
    </row>
    <row r="143" spans="1:13" x14ac:dyDescent="0.2">
      <c r="A143" s="5">
        <v>137</v>
      </c>
      <c r="B143" s="25" t="s">
        <v>467</v>
      </c>
      <c r="C143" s="25" t="s">
        <v>468</v>
      </c>
      <c r="D143" s="25" t="s">
        <v>469</v>
      </c>
      <c r="E143" s="25" t="s">
        <v>470</v>
      </c>
      <c r="F143" s="26">
        <v>1285000</v>
      </c>
      <c r="G143" s="26"/>
      <c r="H143" s="26">
        <v>8995000</v>
      </c>
      <c r="I143" s="10">
        <v>0</v>
      </c>
      <c r="J143" s="12">
        <v>450000</v>
      </c>
      <c r="K143" s="9"/>
      <c r="L143" s="14">
        <v>1</v>
      </c>
      <c r="M143" s="14">
        <f>COUNTIFS(DS!$B$8:$B$164,Sheet1!B143)</f>
        <v>1</v>
      </c>
    </row>
    <row r="144" spans="1:13" x14ac:dyDescent="0.2">
      <c r="A144" s="5">
        <v>138</v>
      </c>
      <c r="B144" s="25" t="s">
        <v>472</v>
      </c>
      <c r="C144" s="25" t="s">
        <v>473</v>
      </c>
      <c r="D144" s="25" t="s">
        <v>474</v>
      </c>
      <c r="E144" s="25" t="s">
        <v>471</v>
      </c>
      <c r="F144" s="26">
        <v>450000</v>
      </c>
      <c r="G144" s="26"/>
      <c r="H144" s="26">
        <v>900000</v>
      </c>
      <c r="I144" s="10">
        <v>0</v>
      </c>
      <c r="J144" s="12">
        <v>450000</v>
      </c>
      <c r="K144" s="9"/>
      <c r="L144" s="14">
        <v>1</v>
      </c>
      <c r="M144" s="14">
        <f>COUNTIFS(DS!$B$8:$B$164,Sheet1!B144)</f>
        <v>1</v>
      </c>
    </row>
    <row r="145" spans="1:13" x14ac:dyDescent="0.2">
      <c r="A145" s="5">
        <v>139</v>
      </c>
      <c r="B145" s="25" t="s">
        <v>475</v>
      </c>
      <c r="C145" s="25" t="s">
        <v>476</v>
      </c>
      <c r="D145" s="25" t="s">
        <v>477</v>
      </c>
      <c r="E145" s="25" t="s">
        <v>471</v>
      </c>
      <c r="F145" s="26">
        <v>1285000</v>
      </c>
      <c r="G145" s="26"/>
      <c r="H145" s="26">
        <v>8995000</v>
      </c>
      <c r="I145" s="10">
        <v>0</v>
      </c>
      <c r="J145" s="12">
        <v>450000</v>
      </c>
      <c r="K145" s="9"/>
      <c r="L145" s="14">
        <v>1</v>
      </c>
      <c r="M145" s="14">
        <f>COUNTIFS(DS!$B$8:$B$164,Sheet1!B145)</f>
        <v>1</v>
      </c>
    </row>
    <row r="146" spans="1:13" x14ac:dyDescent="0.2">
      <c r="A146" s="5">
        <v>140</v>
      </c>
      <c r="B146" s="25" t="s">
        <v>478</v>
      </c>
      <c r="C146" s="25" t="s">
        <v>479</v>
      </c>
      <c r="D146" s="25" t="s">
        <v>480</v>
      </c>
      <c r="E146" s="25" t="s">
        <v>470</v>
      </c>
      <c r="F146" s="26">
        <v>1285000</v>
      </c>
      <c r="G146" s="26"/>
      <c r="H146" s="26">
        <v>3855000</v>
      </c>
      <c r="I146" s="10">
        <v>0</v>
      </c>
      <c r="J146" s="12">
        <v>450000</v>
      </c>
      <c r="K146" s="9"/>
      <c r="L146" s="14">
        <v>1</v>
      </c>
      <c r="M146" s="14">
        <f>COUNTIFS(DS!$B$8:$B$164,Sheet1!B146)</f>
        <v>1</v>
      </c>
    </row>
    <row r="147" spans="1:13" x14ac:dyDescent="0.2">
      <c r="A147" s="5">
        <v>141</v>
      </c>
      <c r="B147" s="25" t="s">
        <v>481</v>
      </c>
      <c r="C147" s="25" t="s">
        <v>482</v>
      </c>
      <c r="D147" s="25" t="s">
        <v>483</v>
      </c>
      <c r="E147" s="25" t="s">
        <v>160</v>
      </c>
      <c r="F147" s="26">
        <v>375000</v>
      </c>
      <c r="G147" s="26"/>
      <c r="H147" s="26">
        <v>1125000</v>
      </c>
      <c r="I147" s="10">
        <v>0</v>
      </c>
      <c r="J147" s="12">
        <v>450000</v>
      </c>
      <c r="K147" s="9"/>
      <c r="L147" s="14">
        <v>1</v>
      </c>
      <c r="M147" s="14">
        <f>COUNTIFS(DS!$B$8:$B$164,Sheet1!B147)</f>
        <v>1</v>
      </c>
    </row>
    <row r="148" spans="1:13" x14ac:dyDescent="0.2">
      <c r="A148" s="5">
        <v>142</v>
      </c>
      <c r="B148" s="25" t="s">
        <v>161</v>
      </c>
      <c r="C148" s="25" t="s">
        <v>162</v>
      </c>
      <c r="D148" s="25" t="s">
        <v>163</v>
      </c>
      <c r="E148" s="25" t="s">
        <v>160</v>
      </c>
      <c r="F148" s="26">
        <v>375000</v>
      </c>
      <c r="G148" s="26"/>
      <c r="H148" s="26">
        <v>750000</v>
      </c>
      <c r="I148" s="10">
        <v>0</v>
      </c>
      <c r="J148" s="12">
        <v>450000</v>
      </c>
      <c r="K148" s="9"/>
      <c r="L148" s="14">
        <v>1</v>
      </c>
      <c r="M148" s="14">
        <f>COUNTIFS(DS!$B$8:$B$164,Sheet1!B148)</f>
        <v>1</v>
      </c>
    </row>
    <row r="149" spans="1:13" x14ac:dyDescent="0.2">
      <c r="A149" s="5">
        <v>143</v>
      </c>
      <c r="B149" s="25" t="s">
        <v>161</v>
      </c>
      <c r="C149" s="25" t="s">
        <v>162</v>
      </c>
      <c r="D149" s="25" t="s">
        <v>163</v>
      </c>
      <c r="E149" s="25" t="s">
        <v>160</v>
      </c>
      <c r="F149" s="26">
        <v>1285000</v>
      </c>
      <c r="G149" s="26"/>
      <c r="H149" s="26">
        <v>3855000</v>
      </c>
      <c r="I149" s="10">
        <v>0</v>
      </c>
      <c r="J149" s="12">
        <v>450000</v>
      </c>
      <c r="K149" s="9"/>
      <c r="L149" s="14">
        <v>1</v>
      </c>
      <c r="M149" s="14">
        <f>COUNTIFS(DS!$B$8:$B$164,Sheet1!B149)</f>
        <v>1</v>
      </c>
    </row>
    <row r="150" spans="1:13" x14ac:dyDescent="0.2">
      <c r="A150" s="5">
        <v>144</v>
      </c>
      <c r="B150" s="25" t="s">
        <v>161</v>
      </c>
      <c r="C150" s="25" t="s">
        <v>162</v>
      </c>
      <c r="D150" s="25" t="s">
        <v>163</v>
      </c>
      <c r="E150" s="25" t="s">
        <v>160</v>
      </c>
      <c r="F150" s="26">
        <v>1070000</v>
      </c>
      <c r="G150" s="26"/>
      <c r="H150" s="26">
        <v>4280000</v>
      </c>
      <c r="I150" s="10">
        <v>0</v>
      </c>
      <c r="J150" s="12">
        <v>450000</v>
      </c>
      <c r="K150" s="9"/>
      <c r="L150" s="14">
        <v>1</v>
      </c>
      <c r="M150" s="14">
        <f>COUNTIFS(DS!$B$8:$B$164,Sheet1!B150)</f>
        <v>1</v>
      </c>
    </row>
    <row r="151" spans="1:13" x14ac:dyDescent="0.2">
      <c r="A151" s="5">
        <v>145</v>
      </c>
      <c r="B151" s="25" t="s">
        <v>161</v>
      </c>
      <c r="C151" s="25" t="s">
        <v>162</v>
      </c>
      <c r="D151" s="25" t="s">
        <v>163</v>
      </c>
      <c r="E151" s="25" t="s">
        <v>160</v>
      </c>
      <c r="F151" s="26">
        <v>375000</v>
      </c>
      <c r="G151" s="26"/>
      <c r="H151" s="26">
        <v>1125000</v>
      </c>
      <c r="I151" s="10">
        <v>0</v>
      </c>
      <c r="J151" s="12">
        <v>415000</v>
      </c>
      <c r="K151" s="9"/>
      <c r="L151" s="14">
        <v>1</v>
      </c>
      <c r="M151" s="14">
        <f>COUNTIFS(DS!$B$8:$B$164,Sheet1!B151)</f>
        <v>1</v>
      </c>
    </row>
    <row r="152" spans="1:13" x14ac:dyDescent="0.2">
      <c r="A152" s="5">
        <v>146</v>
      </c>
      <c r="B152" s="25" t="s">
        <v>181</v>
      </c>
      <c r="C152" s="25" t="s">
        <v>182</v>
      </c>
      <c r="D152" s="25" t="s">
        <v>183</v>
      </c>
      <c r="E152" s="25" t="s">
        <v>177</v>
      </c>
      <c r="F152" s="26">
        <v>1070000</v>
      </c>
      <c r="G152" s="26"/>
      <c r="H152" s="26">
        <v>3210000</v>
      </c>
      <c r="I152" s="10">
        <v>0</v>
      </c>
      <c r="J152" s="12">
        <v>450000</v>
      </c>
      <c r="K152" s="9"/>
      <c r="L152" s="14">
        <v>1</v>
      </c>
      <c r="M152" s="14">
        <f>COUNTIFS(DS!$B$8:$B$164,Sheet1!B152)</f>
        <v>1</v>
      </c>
    </row>
    <row r="153" spans="1:13" x14ac:dyDescent="0.2">
      <c r="A153" s="5">
        <v>147</v>
      </c>
      <c r="B153" s="25" t="s">
        <v>181</v>
      </c>
      <c r="C153" s="25" t="s">
        <v>182</v>
      </c>
      <c r="D153" s="25" t="s">
        <v>183</v>
      </c>
      <c r="E153" s="25" t="s">
        <v>177</v>
      </c>
      <c r="F153" s="26">
        <v>375000</v>
      </c>
      <c r="G153" s="26"/>
      <c r="H153" s="26">
        <v>1125000</v>
      </c>
      <c r="I153" s="10">
        <v>0</v>
      </c>
      <c r="J153" s="12">
        <v>450000</v>
      </c>
      <c r="K153" s="9"/>
      <c r="L153" s="14">
        <v>1</v>
      </c>
      <c r="M153" s="14">
        <f>COUNTIFS(DS!$B$8:$B$164,Sheet1!B153)</f>
        <v>1</v>
      </c>
    </row>
    <row r="154" spans="1:13" x14ac:dyDescent="0.2">
      <c r="A154" s="5">
        <v>148</v>
      </c>
      <c r="B154" s="25" t="s">
        <v>181</v>
      </c>
      <c r="C154" s="25" t="s">
        <v>182</v>
      </c>
      <c r="D154" s="25" t="s">
        <v>183</v>
      </c>
      <c r="E154" s="25" t="s">
        <v>177</v>
      </c>
      <c r="F154" s="26">
        <v>1285000</v>
      </c>
      <c r="G154" s="26"/>
      <c r="H154" s="26">
        <v>2570000</v>
      </c>
      <c r="I154" s="10">
        <v>0</v>
      </c>
      <c r="J154" s="12">
        <v>450000</v>
      </c>
      <c r="K154" s="9"/>
      <c r="L154" s="14">
        <v>1</v>
      </c>
      <c r="M154" s="14">
        <f>COUNTIFS(DS!$B$8:$B$164,Sheet1!B154)</f>
        <v>1</v>
      </c>
    </row>
    <row r="155" spans="1:13" x14ac:dyDescent="0.2">
      <c r="A155" s="5">
        <v>149</v>
      </c>
      <c r="B155" s="25" t="s">
        <v>193</v>
      </c>
      <c r="C155" s="25" t="s">
        <v>194</v>
      </c>
      <c r="D155" s="25" t="s">
        <v>195</v>
      </c>
      <c r="E155" s="25" t="s">
        <v>196</v>
      </c>
      <c r="F155" s="26">
        <v>1285000</v>
      </c>
      <c r="G155" s="26"/>
      <c r="H155" s="26">
        <v>3855000</v>
      </c>
      <c r="I155" s="10">
        <v>0</v>
      </c>
      <c r="J155" s="12">
        <v>415000</v>
      </c>
      <c r="K155" s="9"/>
      <c r="L155" s="14">
        <v>1</v>
      </c>
      <c r="M155" s="14">
        <f>COUNTIFS(DS!$B$8:$B$164,Sheet1!B155)</f>
        <v>1</v>
      </c>
    </row>
    <row r="156" spans="1:13" x14ac:dyDescent="0.2">
      <c r="A156" s="5">
        <v>150</v>
      </c>
      <c r="B156" s="25" t="s">
        <v>197</v>
      </c>
      <c r="C156" s="25" t="s">
        <v>198</v>
      </c>
      <c r="D156" s="25" t="s">
        <v>199</v>
      </c>
      <c r="E156" s="25" t="s">
        <v>200</v>
      </c>
      <c r="F156" s="26">
        <v>1285000</v>
      </c>
      <c r="G156" s="26"/>
      <c r="H156" s="26">
        <v>3855000</v>
      </c>
      <c r="I156" s="10">
        <v>0</v>
      </c>
      <c r="J156" s="12">
        <v>450000</v>
      </c>
      <c r="K156" s="9"/>
      <c r="L156" s="14">
        <v>1</v>
      </c>
      <c r="M156" s="14">
        <f>COUNTIFS(DS!$B$8:$B$164,Sheet1!B156)</f>
        <v>1</v>
      </c>
    </row>
    <row r="157" spans="1:13" x14ac:dyDescent="0.2">
      <c r="A157" s="5">
        <v>151</v>
      </c>
      <c r="B157" s="25" t="s">
        <v>197</v>
      </c>
      <c r="C157" s="25" t="s">
        <v>198</v>
      </c>
      <c r="D157" s="25" t="s">
        <v>199</v>
      </c>
      <c r="E157" s="25" t="s">
        <v>200</v>
      </c>
      <c r="F157" s="26">
        <v>855000</v>
      </c>
      <c r="G157" s="26"/>
      <c r="H157" s="26">
        <v>2565000</v>
      </c>
      <c r="I157" s="10">
        <v>0</v>
      </c>
      <c r="J157" s="12">
        <v>450000</v>
      </c>
      <c r="K157" s="9"/>
      <c r="L157" s="14">
        <v>1</v>
      </c>
      <c r="M157" s="14">
        <f>COUNTIFS(DS!$B$8:$B$164,Sheet1!B157)</f>
        <v>1</v>
      </c>
    </row>
    <row r="158" spans="1:13" x14ac:dyDescent="0.2">
      <c r="A158" s="5">
        <v>152</v>
      </c>
      <c r="B158" s="25" t="s">
        <v>205</v>
      </c>
      <c r="C158" s="25" t="s">
        <v>206</v>
      </c>
      <c r="D158" s="25" t="s">
        <v>207</v>
      </c>
      <c r="E158" s="25" t="s">
        <v>192</v>
      </c>
      <c r="F158" s="26">
        <v>1070000</v>
      </c>
      <c r="G158" s="26"/>
      <c r="H158" s="26">
        <v>3210000</v>
      </c>
      <c r="I158" s="10">
        <v>0</v>
      </c>
      <c r="J158" s="12">
        <v>450000</v>
      </c>
      <c r="K158" s="9"/>
      <c r="L158" s="14">
        <v>1</v>
      </c>
      <c r="M158" s="14">
        <f>COUNTIFS(DS!$B$8:$B$164,Sheet1!B158)</f>
        <v>1</v>
      </c>
    </row>
    <row r="159" spans="1:13" x14ac:dyDescent="0.2">
      <c r="A159" s="5">
        <v>153</v>
      </c>
      <c r="B159" s="25" t="s">
        <v>205</v>
      </c>
      <c r="C159" s="25" t="s">
        <v>206</v>
      </c>
      <c r="D159" s="25" t="s">
        <v>207</v>
      </c>
      <c r="E159" s="25" t="s">
        <v>192</v>
      </c>
      <c r="F159" s="26">
        <v>1070000</v>
      </c>
      <c r="G159" s="26"/>
      <c r="H159" s="26">
        <v>3210000</v>
      </c>
      <c r="I159" s="10">
        <v>0</v>
      </c>
      <c r="J159" s="12">
        <v>450000</v>
      </c>
      <c r="K159" s="9"/>
      <c r="L159" s="14">
        <v>1</v>
      </c>
      <c r="M159" s="14">
        <f>COUNTIFS(DS!$B$8:$B$164,Sheet1!B159)</f>
        <v>1</v>
      </c>
    </row>
    <row r="160" spans="1:13" x14ac:dyDescent="0.2">
      <c r="A160" s="5">
        <v>154</v>
      </c>
      <c r="B160" s="25" t="s">
        <v>205</v>
      </c>
      <c r="C160" s="25" t="s">
        <v>206</v>
      </c>
      <c r="D160" s="25" t="s">
        <v>207</v>
      </c>
      <c r="E160" s="25" t="s">
        <v>192</v>
      </c>
      <c r="F160" s="26">
        <v>855000</v>
      </c>
      <c r="G160" s="26"/>
      <c r="H160" s="26">
        <v>2565000</v>
      </c>
      <c r="I160" s="10">
        <v>0</v>
      </c>
      <c r="J160" s="12">
        <v>415000</v>
      </c>
      <c r="K160" s="9"/>
      <c r="L160" s="14">
        <v>1</v>
      </c>
      <c r="M160" s="14">
        <f>COUNTIFS(DS!$B$8:$B$164,Sheet1!B160)</f>
        <v>1</v>
      </c>
    </row>
    <row r="161" spans="1:13" x14ac:dyDescent="0.2">
      <c r="A161" s="5">
        <v>155</v>
      </c>
      <c r="B161" s="25" t="s">
        <v>205</v>
      </c>
      <c r="C161" s="25" t="s">
        <v>206</v>
      </c>
      <c r="D161" s="25" t="s">
        <v>207</v>
      </c>
      <c r="E161" s="25" t="s">
        <v>192</v>
      </c>
      <c r="F161" s="26">
        <v>1070000</v>
      </c>
      <c r="G161" s="26"/>
      <c r="H161" s="26">
        <v>2140000</v>
      </c>
      <c r="I161" s="10">
        <v>0</v>
      </c>
      <c r="J161" s="12">
        <v>415000</v>
      </c>
      <c r="K161" s="9"/>
      <c r="L161" s="14">
        <v>1</v>
      </c>
      <c r="M161" s="14">
        <f>COUNTIFS(DS!$B$8:$B$164,Sheet1!B161)</f>
        <v>1</v>
      </c>
    </row>
    <row r="162" spans="1:13" x14ac:dyDescent="0.2">
      <c r="A162" s="5">
        <v>156</v>
      </c>
      <c r="B162" s="25" t="s">
        <v>205</v>
      </c>
      <c r="C162" s="25" t="s">
        <v>206</v>
      </c>
      <c r="D162" s="25" t="s">
        <v>207</v>
      </c>
      <c r="E162" s="25" t="s">
        <v>192</v>
      </c>
      <c r="F162" s="26">
        <v>1070000</v>
      </c>
      <c r="G162" s="26"/>
      <c r="H162" s="26">
        <v>3210000</v>
      </c>
      <c r="I162" s="10">
        <v>0</v>
      </c>
      <c r="J162" s="12">
        <v>450000</v>
      </c>
      <c r="K162" s="9"/>
      <c r="L162" s="14">
        <v>1</v>
      </c>
      <c r="M162" s="14">
        <f>COUNTIFS(DS!$B$8:$B$164,Sheet1!B162)</f>
        <v>1</v>
      </c>
    </row>
    <row r="163" spans="1:13" x14ac:dyDescent="0.2">
      <c r="A163" s="5">
        <v>157</v>
      </c>
      <c r="B163" s="25" t="s">
        <v>205</v>
      </c>
      <c r="C163" s="25" t="s">
        <v>206</v>
      </c>
      <c r="D163" s="25" t="s">
        <v>207</v>
      </c>
      <c r="E163" s="25" t="s">
        <v>192</v>
      </c>
      <c r="F163" s="26">
        <v>1285000</v>
      </c>
      <c r="G163" s="26"/>
      <c r="H163" s="26">
        <v>3855000</v>
      </c>
      <c r="I163" s="10">
        <v>0</v>
      </c>
      <c r="J163" s="12">
        <v>415000</v>
      </c>
      <c r="K163" s="9"/>
      <c r="L163" s="14">
        <v>1</v>
      </c>
      <c r="M163" s="14">
        <f>COUNTIFS(DS!$B$8:$B$164,Sheet1!B163)</f>
        <v>1</v>
      </c>
    </row>
    <row r="164" spans="1:13" x14ac:dyDescent="0.2">
      <c r="A164" s="5">
        <v>158</v>
      </c>
      <c r="B164" s="25" t="s">
        <v>205</v>
      </c>
      <c r="C164" s="25" t="s">
        <v>206</v>
      </c>
      <c r="D164" s="25" t="s">
        <v>207</v>
      </c>
      <c r="E164" s="25" t="s">
        <v>192</v>
      </c>
      <c r="F164" s="26">
        <v>375000</v>
      </c>
      <c r="G164" s="26"/>
      <c r="H164" s="26">
        <v>750000</v>
      </c>
      <c r="I164" s="10">
        <v>0</v>
      </c>
      <c r="J164" s="12">
        <v>415000</v>
      </c>
      <c r="K164" s="9"/>
      <c r="L164" s="14">
        <v>1</v>
      </c>
      <c r="M164" s="14">
        <f>COUNTIFS(DS!$B$8:$B$164,Sheet1!B164)</f>
        <v>1</v>
      </c>
    </row>
    <row r="165" spans="1:13" x14ac:dyDescent="0.2">
      <c r="A165" s="5">
        <v>159</v>
      </c>
      <c r="B165" s="25" t="s">
        <v>225</v>
      </c>
      <c r="C165" s="25" t="s">
        <v>226</v>
      </c>
      <c r="D165" s="25" t="s">
        <v>227</v>
      </c>
      <c r="E165" s="25" t="s">
        <v>200</v>
      </c>
      <c r="F165" s="26">
        <v>375000</v>
      </c>
      <c r="G165" s="26"/>
      <c r="H165" s="26">
        <v>1500000</v>
      </c>
      <c r="I165" s="10">
        <v>0</v>
      </c>
      <c r="J165" s="12">
        <v>450000</v>
      </c>
      <c r="K165" s="9"/>
      <c r="L165" s="14">
        <v>1</v>
      </c>
      <c r="M165" s="14">
        <f>COUNTIFS(DS!$B$8:$B$164,Sheet1!B165)</f>
        <v>1</v>
      </c>
    </row>
    <row r="166" spans="1:13" x14ac:dyDescent="0.2">
      <c r="A166" s="5">
        <v>160</v>
      </c>
      <c r="B166" s="25" t="s">
        <v>264</v>
      </c>
      <c r="C166" s="25" t="s">
        <v>265</v>
      </c>
      <c r="D166" s="25" t="s">
        <v>266</v>
      </c>
      <c r="E166" s="25" t="s">
        <v>267</v>
      </c>
      <c r="F166" s="26">
        <v>375000</v>
      </c>
      <c r="G166" s="26"/>
      <c r="H166" s="26">
        <v>1125000</v>
      </c>
      <c r="I166" s="10">
        <v>0</v>
      </c>
      <c r="J166" s="12">
        <v>450000</v>
      </c>
      <c r="K166" s="9"/>
      <c r="L166" s="14">
        <v>1</v>
      </c>
      <c r="M166" s="14">
        <f>COUNTIFS(DS!$B$8:$B$164,Sheet1!B166)</f>
        <v>1</v>
      </c>
    </row>
    <row r="167" spans="1:13" ht="24" x14ac:dyDescent="0.2">
      <c r="A167" s="5">
        <v>161</v>
      </c>
      <c r="B167" s="25" t="s">
        <v>290</v>
      </c>
      <c r="C167" s="25" t="s">
        <v>291</v>
      </c>
      <c r="D167" s="25" t="s">
        <v>292</v>
      </c>
      <c r="E167" s="25" t="s">
        <v>275</v>
      </c>
      <c r="F167" s="26">
        <v>375000</v>
      </c>
      <c r="G167" s="26"/>
      <c r="H167" s="26">
        <v>1500000</v>
      </c>
      <c r="I167" s="10">
        <v>0</v>
      </c>
      <c r="J167" s="12">
        <v>415000</v>
      </c>
      <c r="K167" s="9"/>
      <c r="L167" s="14">
        <v>1</v>
      </c>
      <c r="M167" s="14">
        <f>COUNTIFS(DS!$B$8:$B$164,Sheet1!B167)</f>
        <v>1</v>
      </c>
    </row>
    <row r="168" spans="1:13" ht="24" x14ac:dyDescent="0.2">
      <c r="A168" s="5">
        <v>162</v>
      </c>
      <c r="B168" s="25" t="s">
        <v>290</v>
      </c>
      <c r="C168" s="25" t="s">
        <v>291</v>
      </c>
      <c r="D168" s="25" t="s">
        <v>292</v>
      </c>
      <c r="E168" s="25" t="s">
        <v>275</v>
      </c>
      <c r="F168" s="26">
        <v>375000</v>
      </c>
      <c r="G168" s="26"/>
      <c r="H168" s="26">
        <v>750000</v>
      </c>
      <c r="I168" s="10">
        <v>0</v>
      </c>
      <c r="J168" s="12">
        <v>415000</v>
      </c>
      <c r="K168" s="9"/>
      <c r="L168" s="14">
        <v>1</v>
      </c>
      <c r="M168" s="14">
        <f>COUNTIFS(DS!$B$8:$B$164,Sheet1!B168)</f>
        <v>1</v>
      </c>
    </row>
    <row r="169" spans="1:13" ht="24" x14ac:dyDescent="0.2">
      <c r="A169" s="5">
        <v>163</v>
      </c>
      <c r="B169" s="25" t="s">
        <v>311</v>
      </c>
      <c r="C169" s="25" t="s">
        <v>312</v>
      </c>
      <c r="D169" s="25" t="s">
        <v>313</v>
      </c>
      <c r="E169" s="25" t="s">
        <v>302</v>
      </c>
      <c r="F169" s="26">
        <v>375000</v>
      </c>
      <c r="G169" s="26"/>
      <c r="H169" s="26">
        <v>1500000</v>
      </c>
      <c r="I169" s="10">
        <v>0</v>
      </c>
      <c r="J169" s="12">
        <v>415000</v>
      </c>
      <c r="K169" s="9"/>
      <c r="L169" s="14">
        <v>1</v>
      </c>
      <c r="M169" s="14">
        <f>COUNTIFS(DS!$B$8:$B$164,Sheet1!B169)</f>
        <v>1</v>
      </c>
    </row>
    <row r="170" spans="1:13" ht="24" x14ac:dyDescent="0.2">
      <c r="A170" s="5">
        <v>164</v>
      </c>
      <c r="B170" s="25" t="s">
        <v>314</v>
      </c>
      <c r="C170" s="25" t="s">
        <v>315</v>
      </c>
      <c r="D170" s="25" t="s">
        <v>316</v>
      </c>
      <c r="E170" s="25" t="s">
        <v>303</v>
      </c>
      <c r="F170" s="26">
        <v>375000</v>
      </c>
      <c r="G170" s="26"/>
      <c r="H170" s="26">
        <v>1500000</v>
      </c>
      <c r="I170" s="10">
        <v>0</v>
      </c>
      <c r="J170" s="12">
        <v>415000</v>
      </c>
      <c r="K170" s="9"/>
      <c r="L170" s="14">
        <v>1</v>
      </c>
      <c r="M170" s="14">
        <f>COUNTIFS(DS!$B$8:$B$164,Sheet1!B170)</f>
        <v>1</v>
      </c>
    </row>
    <row r="171" spans="1:13" ht="24" x14ac:dyDescent="0.2">
      <c r="A171" s="5">
        <v>165</v>
      </c>
      <c r="B171" s="25" t="s">
        <v>399</v>
      </c>
      <c r="C171" s="25" t="s">
        <v>400</v>
      </c>
      <c r="D171" s="25" t="s">
        <v>401</v>
      </c>
      <c r="E171" s="25" t="s">
        <v>380</v>
      </c>
      <c r="F171" s="26">
        <v>375000</v>
      </c>
      <c r="G171" s="26"/>
      <c r="H171" s="26">
        <v>1125000</v>
      </c>
      <c r="I171" s="10">
        <v>0</v>
      </c>
      <c r="J171" s="12">
        <v>450000</v>
      </c>
      <c r="K171" s="9"/>
      <c r="L171" s="14">
        <v>1</v>
      </c>
      <c r="M171" s="14">
        <f>COUNTIFS(DS!$B$8:$B$164,Sheet1!B171)</f>
        <v>1</v>
      </c>
    </row>
    <row r="172" spans="1:13" x14ac:dyDescent="0.2">
      <c r="A172" s="5">
        <v>166</v>
      </c>
      <c r="B172" s="25" t="s">
        <v>455</v>
      </c>
      <c r="C172" s="25" t="s">
        <v>456</v>
      </c>
      <c r="D172" s="25" t="s">
        <v>114</v>
      </c>
      <c r="E172" s="25" t="s">
        <v>445</v>
      </c>
      <c r="F172" s="26">
        <v>375000</v>
      </c>
      <c r="G172" s="26"/>
      <c r="H172" s="26">
        <v>1500000</v>
      </c>
      <c r="I172" s="10">
        <v>0</v>
      </c>
      <c r="J172" s="12">
        <v>415000</v>
      </c>
      <c r="K172" s="9"/>
      <c r="L172" s="14">
        <v>1</v>
      </c>
      <c r="M172" s="14">
        <f>COUNTIFS(DS!$B$8:$B$164,Sheet1!B172)</f>
        <v>1</v>
      </c>
    </row>
    <row r="173" spans="1:13" ht="15" x14ac:dyDescent="0.25">
      <c r="A173" s="5">
        <v>167</v>
      </c>
      <c r="B173" s="27">
        <v>14050085</v>
      </c>
      <c r="C173" s="27" t="s">
        <v>484</v>
      </c>
      <c r="D173" s="28">
        <v>35285</v>
      </c>
      <c r="E173" s="21" t="s">
        <v>485</v>
      </c>
      <c r="F173" s="21">
        <v>300000</v>
      </c>
      <c r="G173" s="21"/>
      <c r="H173" s="21">
        <v>1800000</v>
      </c>
      <c r="I173" s="13">
        <v>0</v>
      </c>
      <c r="J173" s="21">
        <v>1800000</v>
      </c>
      <c r="K173" s="11"/>
      <c r="L173" s="14">
        <v>1</v>
      </c>
      <c r="M173" s="14">
        <f>COUNTIFS(DS!$B$8:$B$164,Sheet1!B173)</f>
        <v>1</v>
      </c>
    </row>
    <row r="174" spans="1:13" ht="15" x14ac:dyDescent="0.25">
      <c r="A174" s="5">
        <v>168</v>
      </c>
      <c r="B174" s="22">
        <v>14050353</v>
      </c>
      <c r="C174" s="23" t="s">
        <v>486</v>
      </c>
      <c r="D174" s="24">
        <v>35371</v>
      </c>
      <c r="E174" s="21" t="s">
        <v>487</v>
      </c>
      <c r="F174" s="21">
        <v>415000</v>
      </c>
      <c r="G174" s="21"/>
      <c r="H174" s="21">
        <v>415000</v>
      </c>
      <c r="I174" s="13">
        <v>0</v>
      </c>
      <c r="J174" s="21">
        <v>415000</v>
      </c>
      <c r="K174" s="11"/>
      <c r="L174" s="14">
        <v>1</v>
      </c>
      <c r="M174" s="14">
        <f>COUNTIFS(DS!$B$8:$B$164,Sheet1!B174)</f>
        <v>1</v>
      </c>
    </row>
    <row r="175" spans="1:13" ht="15" x14ac:dyDescent="0.25">
      <c r="A175" s="5">
        <v>169</v>
      </c>
      <c r="B175" s="22">
        <v>14050353</v>
      </c>
      <c r="C175" s="23" t="s">
        <v>486</v>
      </c>
      <c r="D175" s="24">
        <v>35371</v>
      </c>
      <c r="E175" s="21" t="s">
        <v>487</v>
      </c>
      <c r="F175" s="21">
        <v>415000</v>
      </c>
      <c r="G175" s="21"/>
      <c r="H175" s="21">
        <v>415000</v>
      </c>
      <c r="I175" s="13">
        <v>0</v>
      </c>
      <c r="J175" s="21">
        <v>415000</v>
      </c>
      <c r="K175" s="11"/>
      <c r="L175" s="14">
        <v>1</v>
      </c>
      <c r="M175" s="14">
        <f>COUNTIFS(DS!$B$8:$B$164,Sheet1!B175)</f>
        <v>1</v>
      </c>
    </row>
    <row r="176" spans="1:13" ht="15" x14ac:dyDescent="0.25">
      <c r="A176" s="5">
        <v>170</v>
      </c>
      <c r="B176" s="19">
        <v>15050206</v>
      </c>
      <c r="C176" s="20" t="s">
        <v>488</v>
      </c>
      <c r="D176" s="29">
        <v>35492</v>
      </c>
      <c r="E176" s="21" t="s">
        <v>489</v>
      </c>
      <c r="F176" s="21">
        <v>300000</v>
      </c>
      <c r="G176" s="21"/>
      <c r="H176" s="21">
        <v>900000</v>
      </c>
      <c r="I176" s="13">
        <v>0</v>
      </c>
      <c r="J176" s="21">
        <v>900000</v>
      </c>
      <c r="K176" s="11"/>
      <c r="L176" s="14">
        <v>1</v>
      </c>
      <c r="M176" s="14">
        <f>COUNTIFS(DS!$B$8:$B$164,Sheet1!B176)</f>
        <v>1</v>
      </c>
    </row>
    <row r="177" spans="1:13" ht="15" x14ac:dyDescent="0.25">
      <c r="A177" s="5">
        <v>171</v>
      </c>
      <c r="B177" s="22">
        <v>16052251</v>
      </c>
      <c r="C177" s="23" t="s">
        <v>490</v>
      </c>
      <c r="D177" s="24">
        <v>35865</v>
      </c>
      <c r="E177" s="21" t="s">
        <v>491</v>
      </c>
      <c r="F177" s="21">
        <v>415000</v>
      </c>
      <c r="G177" s="21"/>
      <c r="H177" s="21">
        <v>415000</v>
      </c>
      <c r="I177" s="13">
        <v>0</v>
      </c>
      <c r="J177" s="21">
        <v>415000</v>
      </c>
      <c r="K177" s="11"/>
      <c r="L177" s="14">
        <v>1</v>
      </c>
      <c r="M177" s="14">
        <f>COUNTIFS(DS!$B$8:$B$164,Sheet1!B177)</f>
        <v>1</v>
      </c>
    </row>
    <row r="178" spans="1:13" ht="15" x14ac:dyDescent="0.25">
      <c r="A178" s="5">
        <v>172</v>
      </c>
      <c r="B178" s="22">
        <v>17050119</v>
      </c>
      <c r="C178" s="23" t="s">
        <v>21</v>
      </c>
      <c r="D178" s="24" t="s">
        <v>492</v>
      </c>
      <c r="E178" s="21" t="s">
        <v>493</v>
      </c>
      <c r="F178" s="21">
        <v>450000</v>
      </c>
      <c r="G178" s="21"/>
      <c r="H178" s="21">
        <v>450000</v>
      </c>
      <c r="I178" s="13">
        <v>0</v>
      </c>
      <c r="J178" s="21">
        <v>450000</v>
      </c>
      <c r="K178" s="11"/>
      <c r="L178" s="14">
        <v>1</v>
      </c>
      <c r="M178" s="14">
        <f>COUNTIFS(DS!$B$8:$B$164,Sheet1!B178)</f>
        <v>1</v>
      </c>
    </row>
    <row r="179" spans="1:13" x14ac:dyDescent="0.2">
      <c r="A179" s="5">
        <v>173</v>
      </c>
      <c r="B179" s="25" t="s">
        <v>494</v>
      </c>
      <c r="C179" s="25" t="s">
        <v>495</v>
      </c>
      <c r="D179" s="25" t="s">
        <v>496</v>
      </c>
      <c r="E179" s="25" t="s">
        <v>497</v>
      </c>
      <c r="F179" s="26">
        <v>450000</v>
      </c>
      <c r="G179" s="26"/>
      <c r="H179" s="26">
        <v>1350000</v>
      </c>
      <c r="I179" s="13">
        <v>0</v>
      </c>
      <c r="J179" s="26">
        <v>1350000</v>
      </c>
      <c r="K179" s="11"/>
      <c r="L179" s="14">
        <v>1</v>
      </c>
      <c r="M179" s="14">
        <f>COUNTIFS(DS!$B$8:$B$164,Sheet1!B179)</f>
        <v>0</v>
      </c>
    </row>
    <row r="180" spans="1:13" x14ac:dyDescent="0.2">
      <c r="A180" s="5">
        <v>174</v>
      </c>
      <c r="B180" s="25" t="s">
        <v>498</v>
      </c>
      <c r="C180" s="25" t="s">
        <v>499</v>
      </c>
      <c r="D180" s="25" t="s">
        <v>500</v>
      </c>
      <c r="E180" s="25" t="s">
        <v>501</v>
      </c>
      <c r="F180" s="26">
        <v>450000</v>
      </c>
      <c r="G180" s="26"/>
      <c r="H180" s="26">
        <v>1350000</v>
      </c>
      <c r="I180" s="13">
        <v>0</v>
      </c>
      <c r="J180" s="26">
        <v>1350000</v>
      </c>
      <c r="K180" s="11"/>
      <c r="L180" s="14">
        <v>1</v>
      </c>
      <c r="M180" s="14">
        <f>COUNTIFS(DS!$B$8:$B$164,Sheet1!B180)</f>
        <v>1</v>
      </c>
    </row>
    <row r="181" spans="1:13" x14ac:dyDescent="0.2">
      <c r="A181" s="5">
        <v>175</v>
      </c>
      <c r="B181" s="25" t="s">
        <v>498</v>
      </c>
      <c r="C181" s="25" t="s">
        <v>499</v>
      </c>
      <c r="D181" s="25" t="s">
        <v>500</v>
      </c>
      <c r="E181" s="25" t="s">
        <v>501</v>
      </c>
      <c r="F181" s="26">
        <v>450000</v>
      </c>
      <c r="G181" s="26"/>
      <c r="H181" s="26">
        <v>1350000</v>
      </c>
      <c r="I181" s="13">
        <v>0</v>
      </c>
      <c r="J181" s="26">
        <v>1350000</v>
      </c>
      <c r="K181" s="11"/>
      <c r="L181" s="14">
        <v>1</v>
      </c>
      <c r="M181" s="14">
        <f>COUNTIFS(DS!$B$8:$B$164,Sheet1!B181)</f>
        <v>1</v>
      </c>
    </row>
    <row r="182" spans="1:13" x14ac:dyDescent="0.2">
      <c r="A182" s="5">
        <v>176</v>
      </c>
      <c r="B182" s="25" t="s">
        <v>498</v>
      </c>
      <c r="C182" s="25" t="s">
        <v>499</v>
      </c>
      <c r="D182" s="25" t="s">
        <v>500</v>
      </c>
      <c r="E182" s="25" t="s">
        <v>501</v>
      </c>
      <c r="F182" s="26">
        <v>450000</v>
      </c>
      <c r="G182" s="26"/>
      <c r="H182" s="26">
        <v>1350000</v>
      </c>
      <c r="I182" s="13">
        <v>0</v>
      </c>
      <c r="J182" s="26">
        <v>1350000</v>
      </c>
      <c r="K182" s="11"/>
      <c r="L182" s="14">
        <v>1</v>
      </c>
      <c r="M182" s="14">
        <f>COUNTIFS(DS!$B$8:$B$164,Sheet1!B182)</f>
        <v>1</v>
      </c>
    </row>
    <row r="183" spans="1:13" x14ac:dyDescent="0.2">
      <c r="A183" s="5">
        <v>177</v>
      </c>
      <c r="B183" s="25" t="s">
        <v>498</v>
      </c>
      <c r="C183" s="25" t="s">
        <v>499</v>
      </c>
      <c r="D183" s="25" t="s">
        <v>500</v>
      </c>
      <c r="E183" s="25" t="s">
        <v>501</v>
      </c>
      <c r="F183" s="26">
        <v>450000</v>
      </c>
      <c r="G183" s="26"/>
      <c r="H183" s="26">
        <v>1350000</v>
      </c>
      <c r="I183" s="13">
        <v>0</v>
      </c>
      <c r="J183" s="26">
        <v>1350000</v>
      </c>
      <c r="K183" s="11"/>
      <c r="L183" s="14">
        <v>1</v>
      </c>
      <c r="M183" s="14">
        <f>COUNTIFS(DS!$B$8:$B$164,Sheet1!B183)</f>
        <v>1</v>
      </c>
    </row>
    <row r="184" spans="1:13" x14ac:dyDescent="0.2">
      <c r="A184" s="5">
        <v>178</v>
      </c>
      <c r="B184" s="25" t="s">
        <v>498</v>
      </c>
      <c r="C184" s="25" t="s">
        <v>499</v>
      </c>
      <c r="D184" s="25" t="s">
        <v>500</v>
      </c>
      <c r="E184" s="25" t="s">
        <v>501</v>
      </c>
      <c r="F184" s="26">
        <v>450000</v>
      </c>
      <c r="G184" s="26"/>
      <c r="H184" s="26">
        <v>1350000</v>
      </c>
      <c r="I184" s="13">
        <v>0</v>
      </c>
      <c r="J184" s="26">
        <v>1350000</v>
      </c>
      <c r="K184" s="11"/>
      <c r="L184" s="14">
        <v>1</v>
      </c>
      <c r="M184" s="14">
        <f>COUNTIFS(DS!$B$8:$B$164,Sheet1!B184)</f>
        <v>1</v>
      </c>
    </row>
    <row r="185" spans="1:13" x14ac:dyDescent="0.2">
      <c r="A185" s="5">
        <v>179</v>
      </c>
      <c r="B185" s="25" t="s">
        <v>502</v>
      </c>
      <c r="C185" s="25" t="s">
        <v>503</v>
      </c>
      <c r="D185" s="25" t="s">
        <v>504</v>
      </c>
      <c r="E185" s="25" t="s">
        <v>505</v>
      </c>
      <c r="F185" s="26">
        <v>450000</v>
      </c>
      <c r="G185" s="26"/>
      <c r="H185" s="26">
        <v>1350000</v>
      </c>
      <c r="I185" s="13">
        <v>0</v>
      </c>
      <c r="J185" s="26">
        <v>1350000</v>
      </c>
      <c r="K185" s="11"/>
      <c r="L185" s="14">
        <v>1</v>
      </c>
      <c r="M185" s="14">
        <f>COUNTIFS(DS!$B$8:$B$164,Sheet1!B185)</f>
        <v>1</v>
      </c>
    </row>
    <row r="186" spans="1:13" x14ac:dyDescent="0.2">
      <c r="A186" s="5">
        <v>180</v>
      </c>
      <c r="B186" s="25" t="s">
        <v>502</v>
      </c>
      <c r="C186" s="25" t="s">
        <v>503</v>
      </c>
      <c r="D186" s="25" t="s">
        <v>504</v>
      </c>
      <c r="E186" s="25" t="s">
        <v>505</v>
      </c>
      <c r="F186" s="26">
        <v>450000</v>
      </c>
      <c r="G186" s="26"/>
      <c r="H186" s="26">
        <v>1350000</v>
      </c>
      <c r="I186" s="13">
        <v>0</v>
      </c>
      <c r="J186" s="26">
        <v>1350000</v>
      </c>
      <c r="K186" s="11"/>
      <c r="L186" s="14">
        <v>1</v>
      </c>
      <c r="M186" s="14">
        <f>COUNTIFS(DS!$B$8:$B$164,Sheet1!B186)</f>
        <v>1</v>
      </c>
    </row>
    <row r="187" spans="1:13" x14ac:dyDescent="0.2">
      <c r="A187" s="5">
        <v>181</v>
      </c>
      <c r="B187" s="25" t="s">
        <v>502</v>
      </c>
      <c r="C187" s="25" t="s">
        <v>503</v>
      </c>
      <c r="D187" s="25" t="s">
        <v>504</v>
      </c>
      <c r="E187" s="25" t="s">
        <v>505</v>
      </c>
      <c r="F187" s="26">
        <v>450000</v>
      </c>
      <c r="G187" s="26"/>
      <c r="H187" s="26">
        <v>1350000</v>
      </c>
      <c r="I187" s="13">
        <v>0</v>
      </c>
      <c r="J187" s="26">
        <v>1350000</v>
      </c>
      <c r="K187" s="11"/>
      <c r="L187" s="14">
        <v>1</v>
      </c>
      <c r="M187" s="14">
        <f>COUNTIFS(DS!$B$8:$B$164,Sheet1!B187)</f>
        <v>1</v>
      </c>
    </row>
    <row r="188" spans="1:13" x14ac:dyDescent="0.2">
      <c r="A188" s="5">
        <v>182</v>
      </c>
      <c r="B188" s="25" t="s">
        <v>502</v>
      </c>
      <c r="C188" s="25" t="s">
        <v>503</v>
      </c>
      <c r="D188" s="25" t="s">
        <v>504</v>
      </c>
      <c r="E188" s="25" t="s">
        <v>505</v>
      </c>
      <c r="F188" s="26">
        <v>450000</v>
      </c>
      <c r="G188" s="26"/>
      <c r="H188" s="26">
        <v>1350000</v>
      </c>
      <c r="I188" s="13">
        <v>0</v>
      </c>
      <c r="J188" s="26">
        <v>1350000</v>
      </c>
      <c r="K188" s="11"/>
      <c r="L188" s="14">
        <v>1</v>
      </c>
      <c r="M188" s="14">
        <f>COUNTIFS(DS!$B$8:$B$164,Sheet1!B188)</f>
        <v>1</v>
      </c>
    </row>
    <row r="189" spans="1:13" x14ac:dyDescent="0.2">
      <c r="A189" s="5">
        <v>183</v>
      </c>
      <c r="B189" s="25" t="s">
        <v>502</v>
      </c>
      <c r="C189" s="25" t="s">
        <v>503</v>
      </c>
      <c r="D189" s="25" t="s">
        <v>504</v>
      </c>
      <c r="E189" s="25" t="s">
        <v>505</v>
      </c>
      <c r="F189" s="26">
        <v>450000</v>
      </c>
      <c r="G189" s="26"/>
      <c r="H189" s="26">
        <v>1350000</v>
      </c>
      <c r="I189" s="13">
        <v>0</v>
      </c>
      <c r="J189" s="26">
        <v>1350000</v>
      </c>
      <c r="K189" s="11"/>
      <c r="L189" s="14">
        <v>1</v>
      </c>
      <c r="M189" s="14">
        <f>COUNTIFS(DS!$B$8:$B$164,Sheet1!B189)</f>
        <v>1</v>
      </c>
    </row>
    <row r="190" spans="1:13" x14ac:dyDescent="0.2">
      <c r="A190" s="5">
        <v>184</v>
      </c>
      <c r="B190" s="25" t="s">
        <v>502</v>
      </c>
      <c r="C190" s="25" t="s">
        <v>503</v>
      </c>
      <c r="D190" s="25" t="s">
        <v>504</v>
      </c>
      <c r="E190" s="25" t="s">
        <v>505</v>
      </c>
      <c r="F190" s="26">
        <v>450000</v>
      </c>
      <c r="G190" s="26"/>
      <c r="H190" s="26">
        <v>1350000</v>
      </c>
      <c r="I190" s="13">
        <v>0</v>
      </c>
      <c r="J190" s="26">
        <v>1350000</v>
      </c>
      <c r="K190" s="11"/>
      <c r="L190" s="14">
        <v>1</v>
      </c>
      <c r="M190" s="14">
        <f>COUNTIFS(DS!$B$8:$B$164,Sheet1!B190)</f>
        <v>1</v>
      </c>
    </row>
    <row r="191" spans="1:13" x14ac:dyDescent="0.2">
      <c r="A191" s="5">
        <v>185</v>
      </c>
      <c r="B191" s="25" t="s">
        <v>502</v>
      </c>
      <c r="C191" s="25" t="s">
        <v>503</v>
      </c>
      <c r="D191" s="25" t="s">
        <v>504</v>
      </c>
      <c r="E191" s="25" t="s">
        <v>505</v>
      </c>
      <c r="F191" s="26">
        <v>450000</v>
      </c>
      <c r="G191" s="26"/>
      <c r="H191" s="26">
        <v>1350000</v>
      </c>
      <c r="I191" s="13">
        <v>0</v>
      </c>
      <c r="J191" s="26">
        <v>1350000</v>
      </c>
      <c r="K191" s="11"/>
      <c r="L191" s="14">
        <v>1</v>
      </c>
      <c r="M191" s="14">
        <f>COUNTIFS(DS!$B$8:$B$164,Sheet1!B191)</f>
        <v>1</v>
      </c>
    </row>
    <row r="192" spans="1:13" x14ac:dyDescent="0.2">
      <c r="A192" s="5">
        <v>186</v>
      </c>
      <c r="B192" s="25" t="s">
        <v>502</v>
      </c>
      <c r="C192" s="25" t="s">
        <v>503</v>
      </c>
      <c r="D192" s="25" t="s">
        <v>504</v>
      </c>
      <c r="E192" s="25" t="s">
        <v>505</v>
      </c>
      <c r="F192" s="26">
        <v>450000</v>
      </c>
      <c r="G192" s="26"/>
      <c r="H192" s="26">
        <v>1350000</v>
      </c>
      <c r="I192" s="13">
        <v>0</v>
      </c>
      <c r="J192" s="26">
        <v>1350000</v>
      </c>
      <c r="K192" s="11"/>
      <c r="L192" s="14">
        <v>1</v>
      </c>
      <c r="M192" s="14">
        <f>COUNTIFS(DS!$B$8:$B$164,Sheet1!B192)</f>
        <v>1</v>
      </c>
    </row>
    <row r="193" spans="1:13" x14ac:dyDescent="0.2">
      <c r="A193" s="5">
        <v>187</v>
      </c>
      <c r="B193" s="25" t="s">
        <v>502</v>
      </c>
      <c r="C193" s="25" t="s">
        <v>503</v>
      </c>
      <c r="D193" s="25" t="s">
        <v>504</v>
      </c>
      <c r="E193" s="25" t="s">
        <v>505</v>
      </c>
      <c r="F193" s="26">
        <v>450000</v>
      </c>
      <c r="G193" s="26"/>
      <c r="H193" s="26">
        <v>1350000</v>
      </c>
      <c r="I193" s="13">
        <v>0</v>
      </c>
      <c r="J193" s="26">
        <v>1350000</v>
      </c>
      <c r="K193" s="11"/>
      <c r="L193" s="14">
        <v>1</v>
      </c>
      <c r="M193" s="14">
        <f>COUNTIFS(DS!$B$8:$B$164,Sheet1!B193)</f>
        <v>1</v>
      </c>
    </row>
    <row r="194" spans="1:13" x14ac:dyDescent="0.2">
      <c r="A194" s="5">
        <v>188</v>
      </c>
      <c r="B194" s="25" t="s">
        <v>506</v>
      </c>
      <c r="C194" s="25" t="s">
        <v>507</v>
      </c>
      <c r="D194" s="25" t="s">
        <v>508</v>
      </c>
      <c r="E194" s="25" t="s">
        <v>509</v>
      </c>
      <c r="F194" s="26">
        <v>450000</v>
      </c>
      <c r="G194" s="26"/>
      <c r="H194" s="26">
        <v>1350000</v>
      </c>
      <c r="I194" s="13">
        <v>0</v>
      </c>
      <c r="J194" s="26">
        <v>1350000</v>
      </c>
      <c r="K194" s="11"/>
      <c r="L194" s="14">
        <v>1</v>
      </c>
      <c r="M194" s="14">
        <f>COUNTIFS(DS!$B$8:$B$164,Sheet1!B194)</f>
        <v>1</v>
      </c>
    </row>
    <row r="195" spans="1:13" x14ac:dyDescent="0.2">
      <c r="A195" s="5">
        <v>189</v>
      </c>
      <c r="B195" s="25" t="s">
        <v>510</v>
      </c>
      <c r="C195" s="25" t="s">
        <v>511</v>
      </c>
      <c r="D195" s="25" t="s">
        <v>512</v>
      </c>
      <c r="E195" s="25" t="s">
        <v>509</v>
      </c>
      <c r="F195" s="26">
        <v>450000</v>
      </c>
      <c r="G195" s="26"/>
      <c r="H195" s="26">
        <v>1350000</v>
      </c>
      <c r="I195" s="13">
        <v>0</v>
      </c>
      <c r="J195" s="26">
        <v>1350000</v>
      </c>
      <c r="K195" s="11"/>
      <c r="L195" s="14">
        <v>1</v>
      </c>
      <c r="M195" s="14">
        <f>COUNTIFS(DS!$B$8:$B$164,Sheet1!B195)</f>
        <v>1</v>
      </c>
    </row>
    <row r="196" spans="1:13" x14ac:dyDescent="0.2">
      <c r="A196" s="5">
        <v>190</v>
      </c>
      <c r="B196" s="25" t="s">
        <v>510</v>
      </c>
      <c r="C196" s="25" t="s">
        <v>511</v>
      </c>
      <c r="D196" s="25" t="s">
        <v>512</v>
      </c>
      <c r="E196" s="25" t="s">
        <v>509</v>
      </c>
      <c r="F196" s="26">
        <v>450000</v>
      </c>
      <c r="G196" s="26"/>
      <c r="H196" s="26">
        <v>1350000</v>
      </c>
      <c r="I196" s="13">
        <v>0</v>
      </c>
      <c r="J196" s="26">
        <v>1350000</v>
      </c>
      <c r="K196" s="11"/>
      <c r="L196" s="14">
        <v>1</v>
      </c>
      <c r="M196" s="14">
        <f>COUNTIFS(DS!$B$8:$B$164,Sheet1!B196)</f>
        <v>1</v>
      </c>
    </row>
    <row r="197" spans="1:13" x14ac:dyDescent="0.2">
      <c r="A197" s="5">
        <v>191</v>
      </c>
      <c r="B197" s="25" t="s">
        <v>510</v>
      </c>
      <c r="C197" s="25" t="s">
        <v>511</v>
      </c>
      <c r="D197" s="25" t="s">
        <v>512</v>
      </c>
      <c r="E197" s="25" t="s">
        <v>509</v>
      </c>
      <c r="F197" s="26">
        <v>450000</v>
      </c>
      <c r="G197" s="26"/>
      <c r="H197" s="26">
        <v>1350000</v>
      </c>
      <c r="I197" s="13">
        <v>0</v>
      </c>
      <c r="J197" s="26">
        <v>1350000</v>
      </c>
      <c r="K197" s="11"/>
      <c r="L197" s="14">
        <v>1</v>
      </c>
      <c r="M197" s="14">
        <f>COUNTIFS(DS!$B$8:$B$164,Sheet1!B197)</f>
        <v>1</v>
      </c>
    </row>
    <row r="198" spans="1:13" x14ac:dyDescent="0.2">
      <c r="A198" s="5">
        <v>192</v>
      </c>
      <c r="B198" s="25" t="s">
        <v>510</v>
      </c>
      <c r="C198" s="25" t="s">
        <v>511</v>
      </c>
      <c r="D198" s="25" t="s">
        <v>512</v>
      </c>
      <c r="E198" s="25" t="s">
        <v>509</v>
      </c>
      <c r="F198" s="26">
        <v>450000</v>
      </c>
      <c r="G198" s="26"/>
      <c r="H198" s="26">
        <v>1350000</v>
      </c>
      <c r="I198" s="13">
        <v>0</v>
      </c>
      <c r="J198" s="26">
        <v>1350000</v>
      </c>
      <c r="K198" s="11"/>
      <c r="L198" s="14">
        <v>1</v>
      </c>
      <c r="M198" s="14">
        <f>COUNTIFS(DS!$B$8:$B$164,Sheet1!B198)</f>
        <v>1</v>
      </c>
    </row>
    <row r="199" spans="1:13" x14ac:dyDescent="0.2">
      <c r="A199" s="5">
        <v>193</v>
      </c>
      <c r="B199" s="25" t="s">
        <v>510</v>
      </c>
      <c r="C199" s="25" t="s">
        <v>511</v>
      </c>
      <c r="D199" s="25" t="s">
        <v>512</v>
      </c>
      <c r="E199" s="25" t="s">
        <v>509</v>
      </c>
      <c r="F199" s="26">
        <v>450000</v>
      </c>
      <c r="G199" s="26"/>
      <c r="H199" s="26">
        <v>1350000</v>
      </c>
      <c r="I199" s="13">
        <v>0</v>
      </c>
      <c r="J199" s="26">
        <v>1350000</v>
      </c>
      <c r="K199" s="11"/>
      <c r="L199" s="14">
        <v>1</v>
      </c>
      <c r="M199" s="14">
        <f>COUNTIFS(DS!$B$8:$B$164,Sheet1!B199)</f>
        <v>1</v>
      </c>
    </row>
    <row r="200" spans="1:13" x14ac:dyDescent="0.2">
      <c r="A200" s="5">
        <v>194</v>
      </c>
      <c r="B200" s="25" t="s">
        <v>510</v>
      </c>
      <c r="C200" s="25" t="s">
        <v>511</v>
      </c>
      <c r="D200" s="25" t="s">
        <v>512</v>
      </c>
      <c r="E200" s="25" t="s">
        <v>509</v>
      </c>
      <c r="F200" s="26">
        <v>450000</v>
      </c>
      <c r="G200" s="26"/>
      <c r="H200" s="26">
        <v>1350000</v>
      </c>
      <c r="I200" s="13">
        <v>0</v>
      </c>
      <c r="J200" s="26">
        <v>1350000</v>
      </c>
      <c r="K200" s="11"/>
      <c r="L200" s="14">
        <v>1</v>
      </c>
      <c r="M200" s="14">
        <f>COUNTIFS(DS!$B$8:$B$164,Sheet1!B200)</f>
        <v>1</v>
      </c>
    </row>
    <row r="201" spans="1:13" x14ac:dyDescent="0.2">
      <c r="A201" s="5">
        <v>195</v>
      </c>
      <c r="B201" s="25" t="s">
        <v>510</v>
      </c>
      <c r="C201" s="25" t="s">
        <v>511</v>
      </c>
      <c r="D201" s="25" t="s">
        <v>512</v>
      </c>
      <c r="E201" s="25" t="s">
        <v>509</v>
      </c>
      <c r="F201" s="26">
        <v>450000</v>
      </c>
      <c r="G201" s="26"/>
      <c r="H201" s="26">
        <v>1350000</v>
      </c>
      <c r="I201" s="13">
        <v>0</v>
      </c>
      <c r="J201" s="26">
        <v>1350000</v>
      </c>
      <c r="K201" s="11"/>
      <c r="L201" s="14">
        <v>1</v>
      </c>
      <c r="M201" s="14">
        <f>COUNTIFS(DS!$B$8:$B$164,Sheet1!B201)</f>
        <v>1</v>
      </c>
    </row>
    <row r="202" spans="1:13" x14ac:dyDescent="0.2">
      <c r="A202" s="5">
        <v>196</v>
      </c>
      <c r="B202" s="25" t="s">
        <v>513</v>
      </c>
      <c r="C202" s="25" t="s">
        <v>514</v>
      </c>
      <c r="D202" s="25" t="s">
        <v>515</v>
      </c>
      <c r="E202" s="25" t="s">
        <v>516</v>
      </c>
      <c r="F202" s="26">
        <v>450000</v>
      </c>
      <c r="G202" s="26"/>
      <c r="H202" s="26">
        <v>1350000</v>
      </c>
      <c r="I202" s="13">
        <v>0</v>
      </c>
      <c r="J202" s="26">
        <v>1350000</v>
      </c>
      <c r="K202" s="11"/>
      <c r="L202" s="14">
        <v>1</v>
      </c>
      <c r="M202" s="14">
        <f>COUNTIFS(DS!$B$8:$B$164,Sheet1!B202)</f>
        <v>1</v>
      </c>
    </row>
    <row r="203" spans="1:13" x14ac:dyDescent="0.2">
      <c r="A203" s="5">
        <v>197</v>
      </c>
      <c r="B203" s="25" t="s">
        <v>513</v>
      </c>
      <c r="C203" s="25" t="s">
        <v>514</v>
      </c>
      <c r="D203" s="25" t="s">
        <v>515</v>
      </c>
      <c r="E203" s="25" t="s">
        <v>516</v>
      </c>
      <c r="F203" s="26">
        <v>450000</v>
      </c>
      <c r="G203" s="26"/>
      <c r="H203" s="26">
        <v>3150000</v>
      </c>
      <c r="I203" s="13">
        <v>0</v>
      </c>
      <c r="J203" s="26">
        <v>3150000</v>
      </c>
      <c r="K203" s="11"/>
      <c r="L203" s="14">
        <v>1</v>
      </c>
      <c r="M203" s="14">
        <f>COUNTIFS(DS!$B$8:$B$164,Sheet1!B203)</f>
        <v>1</v>
      </c>
    </row>
    <row r="204" spans="1:13" x14ac:dyDescent="0.2">
      <c r="A204" s="5">
        <v>198</v>
      </c>
      <c r="B204" s="25" t="s">
        <v>20</v>
      </c>
      <c r="C204" s="25" t="s">
        <v>21</v>
      </c>
      <c r="D204" s="25" t="s">
        <v>22</v>
      </c>
      <c r="E204" s="25" t="s">
        <v>23</v>
      </c>
      <c r="F204" s="26">
        <v>300000</v>
      </c>
      <c r="G204" s="26"/>
      <c r="H204" s="26">
        <v>900000</v>
      </c>
      <c r="I204" s="13">
        <v>0</v>
      </c>
      <c r="J204" s="26">
        <v>900000</v>
      </c>
      <c r="K204" s="11"/>
      <c r="L204" s="14">
        <v>1</v>
      </c>
      <c r="M204" s="14">
        <f>COUNTIFS(DS!$B$8:$B$164,Sheet1!B204)</f>
        <v>1</v>
      </c>
    </row>
    <row r="205" spans="1:13" x14ac:dyDescent="0.2">
      <c r="A205" s="5">
        <v>199</v>
      </c>
      <c r="B205" s="25" t="s">
        <v>34</v>
      </c>
      <c r="C205" s="25" t="s">
        <v>35</v>
      </c>
      <c r="D205" s="25" t="s">
        <v>36</v>
      </c>
      <c r="E205" s="25" t="s">
        <v>15</v>
      </c>
      <c r="F205" s="26">
        <v>300000</v>
      </c>
      <c r="G205" s="26"/>
      <c r="H205" s="26">
        <v>900000</v>
      </c>
      <c r="I205" s="13">
        <v>0</v>
      </c>
      <c r="J205" s="26">
        <v>900000</v>
      </c>
      <c r="K205" s="11"/>
      <c r="L205" s="14">
        <v>1</v>
      </c>
      <c r="M205" s="14">
        <f>COUNTIFS(DS!$B$8:$B$164,Sheet1!B205)</f>
        <v>1</v>
      </c>
    </row>
    <row r="206" spans="1:13" x14ac:dyDescent="0.2">
      <c r="A206" s="5">
        <v>200</v>
      </c>
      <c r="B206" s="25" t="s">
        <v>48</v>
      </c>
      <c r="C206" s="25" t="s">
        <v>49</v>
      </c>
      <c r="D206" s="25" t="s">
        <v>50</v>
      </c>
      <c r="E206" s="25" t="s">
        <v>47</v>
      </c>
      <c r="F206" s="26">
        <v>300000</v>
      </c>
      <c r="G206" s="26"/>
      <c r="H206" s="26">
        <v>900000</v>
      </c>
      <c r="I206" s="13">
        <v>0</v>
      </c>
      <c r="J206" s="26">
        <v>900000</v>
      </c>
      <c r="K206" s="11"/>
      <c r="L206" s="14">
        <v>1</v>
      </c>
      <c r="M206" s="14">
        <f>COUNTIFS(DS!$B$8:$B$164,Sheet1!B206)</f>
        <v>1</v>
      </c>
    </row>
    <row r="207" spans="1:13" x14ac:dyDescent="0.2">
      <c r="A207" s="5">
        <v>201</v>
      </c>
      <c r="B207" s="25" t="s">
        <v>48</v>
      </c>
      <c r="C207" s="25" t="s">
        <v>49</v>
      </c>
      <c r="D207" s="25" t="s">
        <v>50</v>
      </c>
      <c r="E207" s="25" t="s">
        <v>47</v>
      </c>
      <c r="F207" s="26">
        <v>300000</v>
      </c>
      <c r="G207" s="26"/>
      <c r="H207" s="26">
        <v>900000</v>
      </c>
      <c r="I207" s="13">
        <v>0</v>
      </c>
      <c r="J207" s="26">
        <v>900000</v>
      </c>
      <c r="K207" s="11"/>
      <c r="L207" s="14">
        <v>1</v>
      </c>
      <c r="M207" s="14">
        <f>COUNTIFS(DS!$B$8:$B$164,Sheet1!B207)</f>
        <v>1</v>
      </c>
    </row>
    <row r="208" spans="1:13" x14ac:dyDescent="0.2">
      <c r="A208" s="5">
        <v>202</v>
      </c>
      <c r="B208" s="25" t="s">
        <v>517</v>
      </c>
      <c r="C208" s="25" t="s">
        <v>518</v>
      </c>
      <c r="D208" s="25" t="s">
        <v>519</v>
      </c>
      <c r="E208" s="25" t="s">
        <v>67</v>
      </c>
      <c r="F208" s="26">
        <v>300000</v>
      </c>
      <c r="G208" s="26"/>
      <c r="H208" s="26">
        <v>900000</v>
      </c>
      <c r="I208" s="13">
        <v>0</v>
      </c>
      <c r="J208" s="26">
        <v>900000</v>
      </c>
      <c r="K208" s="11"/>
      <c r="L208" s="14">
        <v>1</v>
      </c>
      <c r="M208" s="14">
        <f>COUNTIFS(DS!$B$8:$B$164,Sheet1!B208)</f>
        <v>1</v>
      </c>
    </row>
    <row r="209" spans="1:13" x14ac:dyDescent="0.2">
      <c r="A209" s="5">
        <v>203</v>
      </c>
      <c r="B209" s="25" t="s">
        <v>520</v>
      </c>
      <c r="C209" s="25" t="s">
        <v>521</v>
      </c>
      <c r="D209" s="25" t="s">
        <v>522</v>
      </c>
      <c r="E209" s="25" t="s">
        <v>60</v>
      </c>
      <c r="F209" s="26">
        <v>300000</v>
      </c>
      <c r="G209" s="26"/>
      <c r="H209" s="26">
        <v>900000</v>
      </c>
      <c r="I209" s="13">
        <v>0</v>
      </c>
      <c r="J209" s="26">
        <v>900000</v>
      </c>
      <c r="K209" s="11"/>
      <c r="L209" s="14">
        <v>1</v>
      </c>
      <c r="M209" s="14">
        <f>COUNTIFS(DS!$B$8:$B$164,Sheet1!B209)</f>
        <v>1</v>
      </c>
    </row>
    <row r="210" spans="1:13" x14ac:dyDescent="0.2">
      <c r="A210" s="5">
        <v>204</v>
      </c>
      <c r="B210" s="25" t="s">
        <v>106</v>
      </c>
      <c r="C210" s="25" t="s">
        <v>107</v>
      </c>
      <c r="D210" s="25" t="s">
        <v>108</v>
      </c>
      <c r="E210" s="25" t="s">
        <v>87</v>
      </c>
      <c r="F210" s="26">
        <v>300000</v>
      </c>
      <c r="G210" s="26"/>
      <c r="H210" s="26">
        <v>600000</v>
      </c>
      <c r="I210" s="13">
        <v>0</v>
      </c>
      <c r="J210" s="26">
        <v>600000</v>
      </c>
      <c r="K210" s="11"/>
      <c r="L210" s="14">
        <v>1</v>
      </c>
      <c r="M210" s="14">
        <f>COUNTIFS(DS!$B$8:$B$164,Sheet1!B210)</f>
        <v>1</v>
      </c>
    </row>
    <row r="211" spans="1:13" x14ac:dyDescent="0.2">
      <c r="A211" s="5">
        <v>205</v>
      </c>
      <c r="B211" s="25" t="s">
        <v>106</v>
      </c>
      <c r="C211" s="25" t="s">
        <v>107</v>
      </c>
      <c r="D211" s="25" t="s">
        <v>108</v>
      </c>
      <c r="E211" s="25" t="s">
        <v>87</v>
      </c>
      <c r="F211" s="26">
        <v>250000</v>
      </c>
      <c r="G211" s="26"/>
      <c r="H211" s="26">
        <v>750000</v>
      </c>
      <c r="I211" s="13">
        <v>0</v>
      </c>
      <c r="J211" s="26">
        <v>750000</v>
      </c>
      <c r="K211" s="11"/>
      <c r="L211" s="14">
        <v>1</v>
      </c>
      <c r="M211" s="14">
        <f>COUNTIFS(DS!$B$8:$B$164,Sheet1!B211)</f>
        <v>1</v>
      </c>
    </row>
    <row r="212" spans="1:13" x14ac:dyDescent="0.2">
      <c r="A212" s="5">
        <v>206</v>
      </c>
      <c r="B212" s="25" t="s">
        <v>106</v>
      </c>
      <c r="C212" s="25" t="s">
        <v>107</v>
      </c>
      <c r="D212" s="25" t="s">
        <v>108</v>
      </c>
      <c r="E212" s="25" t="s">
        <v>87</v>
      </c>
      <c r="F212" s="26">
        <v>300000</v>
      </c>
      <c r="G212" s="26"/>
      <c r="H212" s="26">
        <v>900000</v>
      </c>
      <c r="I212" s="13">
        <v>0</v>
      </c>
      <c r="J212" s="26">
        <v>900000</v>
      </c>
      <c r="K212" s="11"/>
      <c r="L212" s="14">
        <v>1</v>
      </c>
      <c r="M212" s="14">
        <f>COUNTIFS(DS!$B$8:$B$164,Sheet1!B212)</f>
        <v>1</v>
      </c>
    </row>
    <row r="213" spans="1:13" x14ac:dyDescent="0.2">
      <c r="A213" s="5">
        <v>207</v>
      </c>
      <c r="B213" s="25" t="s">
        <v>151</v>
      </c>
      <c r="C213" s="25" t="s">
        <v>152</v>
      </c>
      <c r="D213" s="25" t="s">
        <v>153</v>
      </c>
      <c r="E213" s="25" t="s">
        <v>119</v>
      </c>
      <c r="F213" s="26">
        <v>300000</v>
      </c>
      <c r="G213" s="26"/>
      <c r="H213" s="26">
        <v>1200000</v>
      </c>
      <c r="I213" s="13">
        <v>0</v>
      </c>
      <c r="J213" s="26">
        <v>1200000</v>
      </c>
      <c r="K213" s="11"/>
      <c r="L213" s="14">
        <v>1</v>
      </c>
      <c r="M213" s="14">
        <f>COUNTIFS(DS!$B$8:$B$164,Sheet1!B213)</f>
        <v>1</v>
      </c>
    </row>
    <row r="214" spans="1:13" x14ac:dyDescent="0.2">
      <c r="F214" s="14">
        <f>SUM(F7:F213)</f>
        <v>1831620000</v>
      </c>
      <c r="G214" s="14">
        <f t="shared" ref="G214:J214" si="0">SUM(G7:G213)</f>
        <v>6860000</v>
      </c>
      <c r="H214" s="14">
        <f t="shared" si="0"/>
        <v>1914575000</v>
      </c>
      <c r="I214" s="14">
        <f t="shared" si="0"/>
        <v>0</v>
      </c>
      <c r="J214" s="14">
        <f t="shared" si="0"/>
        <v>1847190000</v>
      </c>
    </row>
    <row r="215" spans="1:13" x14ac:dyDescent="0.2">
      <c r="A215" s="32" t="s">
        <v>526</v>
      </c>
      <c r="B215" s="32"/>
      <c r="C215" s="32"/>
      <c r="D215" s="32"/>
      <c r="E215" s="32"/>
    </row>
  </sheetData>
  <autoFilter ref="A6:N215"/>
  <mergeCells count="3">
    <mergeCell ref="A3:K3"/>
    <mergeCell ref="A215:E215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topLeftCell="A122" workbookViewId="0">
      <selection activeCell="E146" sqref="E146"/>
    </sheetView>
  </sheetViews>
  <sheetFormatPr defaultRowHeight="12.75" x14ac:dyDescent="0.2"/>
  <cols>
    <col min="1" max="1" width="7.7109375" style="14" customWidth="1"/>
    <col min="2" max="2" width="10.85546875" style="14" customWidth="1"/>
    <col min="3" max="3" width="22.5703125" style="14" customWidth="1"/>
    <col min="4" max="4" width="9.140625" style="14"/>
    <col min="5" max="5" width="31.42578125" style="14" bestFit="1" customWidth="1"/>
    <col min="6" max="6" width="31.42578125" style="14" hidden="1" customWidth="1"/>
    <col min="7" max="7" width="14.28515625" style="37" bestFit="1" customWidth="1"/>
    <col min="8" max="8" width="12" style="37" bestFit="1" customWidth="1"/>
    <col min="9" max="9" width="14.28515625" style="37" bestFit="1" customWidth="1"/>
    <col min="10" max="10" width="9.140625" style="14"/>
    <col min="11" max="11" width="12.7109375" style="14" customWidth="1"/>
    <col min="12" max="16384" width="9.140625" style="14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34"/>
      <c r="H1" s="34"/>
      <c r="I1" s="35"/>
      <c r="J1" s="2"/>
    </row>
    <row r="2" spans="1:10" x14ac:dyDescent="0.2">
      <c r="A2" s="2"/>
      <c r="B2" s="2"/>
      <c r="C2" s="2"/>
      <c r="D2" s="2"/>
      <c r="E2" s="2"/>
      <c r="F2" s="2"/>
      <c r="G2" s="34"/>
      <c r="H2" s="34"/>
      <c r="I2" s="35"/>
      <c r="J2" s="2"/>
    </row>
    <row r="3" spans="1:10" s="15" customFormat="1" ht="26.25" x14ac:dyDescent="0.4">
      <c r="A3" s="31" t="s">
        <v>523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 hidden="1" x14ac:dyDescent="0.25">
      <c r="A4" s="33" t="s">
        <v>524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x14ac:dyDescent="0.2">
      <c r="A5" s="4"/>
      <c r="B5" s="2"/>
      <c r="C5" s="2"/>
      <c r="D5" s="2"/>
      <c r="E5" s="2"/>
      <c r="F5" s="2"/>
      <c r="G5" s="34"/>
      <c r="H5" s="34"/>
      <c r="I5" s="34"/>
      <c r="J5" s="2"/>
    </row>
    <row r="6" spans="1:10" s="47" customFormat="1" ht="42" customHeight="1" x14ac:dyDescent="0.2">
      <c r="A6" s="44" t="s">
        <v>1</v>
      </c>
      <c r="B6" s="44" t="s">
        <v>2</v>
      </c>
      <c r="C6" s="44" t="s">
        <v>3</v>
      </c>
      <c r="D6" s="44" t="s">
        <v>4</v>
      </c>
      <c r="E6" s="44" t="s">
        <v>5</v>
      </c>
      <c r="F6" s="44" t="s">
        <v>527</v>
      </c>
      <c r="G6" s="45" t="s">
        <v>534</v>
      </c>
      <c r="H6" s="45" t="s">
        <v>7</v>
      </c>
      <c r="I6" s="45" t="s">
        <v>8</v>
      </c>
      <c r="J6" s="46" t="s">
        <v>11</v>
      </c>
    </row>
    <row r="7" spans="1:10" s="39" customFormat="1" x14ac:dyDescent="0.2">
      <c r="A7" s="40"/>
      <c r="B7" s="41" t="str">
        <f>"Đơn vị: "&amp;(F8)</f>
        <v>Đơn vị: Khoa KT&amp;KDQT</v>
      </c>
      <c r="C7" s="40"/>
      <c r="D7" s="40"/>
      <c r="E7" s="40"/>
      <c r="F7" s="40"/>
      <c r="G7" s="42"/>
      <c r="H7" s="42"/>
      <c r="I7" s="42"/>
      <c r="J7" s="43"/>
    </row>
    <row r="8" spans="1:10" ht="15" x14ac:dyDescent="0.25">
      <c r="A8" s="5">
        <v>1</v>
      </c>
      <c r="B8" s="25">
        <v>15050206</v>
      </c>
      <c r="C8" s="20" t="s">
        <v>488</v>
      </c>
      <c r="D8" s="29">
        <v>35492</v>
      </c>
      <c r="E8" s="21" t="s">
        <v>489</v>
      </c>
      <c r="F8" s="21" t="s">
        <v>530</v>
      </c>
      <c r="G8" s="36">
        <f>I8+H8</f>
        <v>900000</v>
      </c>
      <c r="H8" s="36">
        <v>0</v>
      </c>
      <c r="I8" s="36">
        <v>900000</v>
      </c>
      <c r="J8" s="11"/>
    </row>
    <row r="9" spans="1:10" ht="24" customHeight="1" x14ac:dyDescent="0.25">
      <c r="A9" s="5">
        <v>2</v>
      </c>
      <c r="B9" s="25">
        <v>16052251</v>
      </c>
      <c r="C9" s="23" t="s">
        <v>490</v>
      </c>
      <c r="D9" s="24">
        <v>35865</v>
      </c>
      <c r="E9" s="21" t="s">
        <v>491</v>
      </c>
      <c r="F9" s="21" t="s">
        <v>530</v>
      </c>
      <c r="G9" s="36">
        <f t="shared" ref="G9:G72" si="0">I9+H9</f>
        <v>415000</v>
      </c>
      <c r="H9" s="36">
        <v>0</v>
      </c>
      <c r="I9" s="36">
        <v>415000</v>
      </c>
      <c r="J9" s="11"/>
    </row>
    <row r="10" spans="1:10" ht="24" customHeight="1" x14ac:dyDescent="0.25">
      <c r="A10" s="5">
        <v>3</v>
      </c>
      <c r="B10" s="25" t="s">
        <v>498</v>
      </c>
      <c r="C10" s="25" t="s">
        <v>499</v>
      </c>
      <c r="D10" s="25" t="s">
        <v>500</v>
      </c>
      <c r="E10" s="25" t="s">
        <v>501</v>
      </c>
      <c r="F10" s="21" t="s">
        <v>530</v>
      </c>
      <c r="G10" s="36">
        <f t="shared" si="0"/>
        <v>6750000</v>
      </c>
      <c r="H10" s="36">
        <v>0</v>
      </c>
      <c r="I10" s="36">
        <v>6750000</v>
      </c>
      <c r="J10" s="11"/>
    </row>
    <row r="11" spans="1:10" ht="24" customHeight="1" x14ac:dyDescent="0.25">
      <c r="A11" s="5">
        <v>4</v>
      </c>
      <c r="B11" s="25" t="s">
        <v>502</v>
      </c>
      <c r="C11" s="25" t="s">
        <v>503</v>
      </c>
      <c r="D11" s="25" t="s">
        <v>504</v>
      </c>
      <c r="E11" s="25" t="s">
        <v>505</v>
      </c>
      <c r="F11" s="21" t="s">
        <v>530</v>
      </c>
      <c r="G11" s="36">
        <f t="shared" si="0"/>
        <v>12150000</v>
      </c>
      <c r="H11" s="36">
        <v>0</v>
      </c>
      <c r="I11" s="36">
        <v>12150000</v>
      </c>
      <c r="J11" s="11"/>
    </row>
    <row r="12" spans="1:10" ht="24" customHeight="1" x14ac:dyDescent="0.25">
      <c r="A12" s="5">
        <v>5</v>
      </c>
      <c r="B12" s="25" t="s">
        <v>467</v>
      </c>
      <c r="C12" s="25" t="s">
        <v>468</v>
      </c>
      <c r="D12" s="25" t="s">
        <v>469</v>
      </c>
      <c r="E12" s="25" t="s">
        <v>470</v>
      </c>
      <c r="F12" s="21" t="s">
        <v>530</v>
      </c>
      <c r="G12" s="36">
        <f t="shared" si="0"/>
        <v>8995000</v>
      </c>
      <c r="H12" s="36">
        <v>0</v>
      </c>
      <c r="I12" s="36">
        <v>8995000</v>
      </c>
      <c r="J12" s="9"/>
    </row>
    <row r="13" spans="1:10" ht="15" x14ac:dyDescent="0.25">
      <c r="A13" s="5">
        <v>6</v>
      </c>
      <c r="B13" s="25" t="s">
        <v>478</v>
      </c>
      <c r="C13" s="25" t="s">
        <v>479</v>
      </c>
      <c r="D13" s="25" t="s">
        <v>480</v>
      </c>
      <c r="E13" s="25" t="s">
        <v>470</v>
      </c>
      <c r="F13" s="21" t="s">
        <v>530</v>
      </c>
      <c r="G13" s="36">
        <f t="shared" si="0"/>
        <v>3855000</v>
      </c>
      <c r="H13" s="36">
        <v>0</v>
      </c>
      <c r="I13" s="36">
        <v>3855000</v>
      </c>
      <c r="J13" s="9"/>
    </row>
    <row r="14" spans="1:10" ht="15" x14ac:dyDescent="0.25">
      <c r="A14" s="5">
        <v>7</v>
      </c>
      <c r="B14" s="16" t="s">
        <v>27</v>
      </c>
      <c r="C14" s="16" t="s">
        <v>28</v>
      </c>
      <c r="D14" s="16" t="s">
        <v>29</v>
      </c>
      <c r="E14" s="16" t="s">
        <v>30</v>
      </c>
      <c r="F14" s="21" t="s">
        <v>530</v>
      </c>
      <c r="G14" s="36">
        <f t="shared" si="0"/>
        <v>4900000</v>
      </c>
      <c r="H14" s="36">
        <v>0</v>
      </c>
      <c r="I14" s="36">
        <v>4900000</v>
      </c>
      <c r="J14" s="8"/>
    </row>
    <row r="15" spans="1:10" ht="15" x14ac:dyDescent="0.25">
      <c r="A15" s="5">
        <v>8</v>
      </c>
      <c r="B15" s="16" t="s">
        <v>31</v>
      </c>
      <c r="C15" s="16" t="s">
        <v>32</v>
      </c>
      <c r="D15" s="16" t="s">
        <v>33</v>
      </c>
      <c r="E15" s="16" t="s">
        <v>30</v>
      </c>
      <c r="F15" s="21" t="s">
        <v>530</v>
      </c>
      <c r="G15" s="36">
        <f t="shared" si="0"/>
        <v>4900000</v>
      </c>
      <c r="H15" s="36">
        <v>0</v>
      </c>
      <c r="I15" s="36">
        <v>4900000</v>
      </c>
      <c r="J15" s="8"/>
    </row>
    <row r="16" spans="1:10" ht="15" x14ac:dyDescent="0.25">
      <c r="A16" s="5">
        <v>9</v>
      </c>
      <c r="B16" s="16" t="s">
        <v>157</v>
      </c>
      <c r="C16" s="16" t="s">
        <v>158</v>
      </c>
      <c r="D16" s="16" t="s">
        <v>159</v>
      </c>
      <c r="E16" s="16" t="s">
        <v>160</v>
      </c>
      <c r="F16" s="21" t="s">
        <v>530</v>
      </c>
      <c r="G16" s="36">
        <f t="shared" si="0"/>
        <v>17500000</v>
      </c>
      <c r="H16" s="36">
        <v>0</v>
      </c>
      <c r="I16" s="36">
        <v>17500000</v>
      </c>
      <c r="J16" s="8"/>
    </row>
    <row r="17" spans="1:10" ht="15" x14ac:dyDescent="0.25">
      <c r="A17" s="5">
        <v>10</v>
      </c>
      <c r="B17" s="25" t="s">
        <v>481</v>
      </c>
      <c r="C17" s="25" t="s">
        <v>482</v>
      </c>
      <c r="D17" s="25" t="s">
        <v>483</v>
      </c>
      <c r="E17" s="25" t="s">
        <v>160</v>
      </c>
      <c r="F17" s="21" t="s">
        <v>530</v>
      </c>
      <c r="G17" s="36">
        <f t="shared" si="0"/>
        <v>1125000</v>
      </c>
      <c r="H17" s="36">
        <v>0</v>
      </c>
      <c r="I17" s="36">
        <v>1125000</v>
      </c>
      <c r="J17" s="9"/>
    </row>
    <row r="18" spans="1:10" ht="15" x14ac:dyDescent="0.25">
      <c r="A18" s="5">
        <v>11</v>
      </c>
      <c r="B18" s="16" t="s">
        <v>161</v>
      </c>
      <c r="C18" s="16" t="s">
        <v>162</v>
      </c>
      <c r="D18" s="16" t="s">
        <v>163</v>
      </c>
      <c r="E18" s="16" t="s">
        <v>160</v>
      </c>
      <c r="F18" s="21" t="s">
        <v>530</v>
      </c>
      <c r="G18" s="36">
        <f t="shared" si="0"/>
        <v>27510000</v>
      </c>
      <c r="H18" s="36">
        <v>0</v>
      </c>
      <c r="I18" s="36">
        <v>27510000</v>
      </c>
      <c r="J18" s="8"/>
    </row>
    <row r="19" spans="1:10" ht="15" x14ac:dyDescent="0.25">
      <c r="A19" s="5">
        <v>12</v>
      </c>
      <c r="B19" s="16" t="s">
        <v>164</v>
      </c>
      <c r="C19" s="16" t="s">
        <v>165</v>
      </c>
      <c r="D19" s="16" t="s">
        <v>166</v>
      </c>
      <c r="E19" s="16" t="s">
        <v>160</v>
      </c>
      <c r="F19" s="21" t="s">
        <v>530</v>
      </c>
      <c r="G19" s="36">
        <f t="shared" si="0"/>
        <v>17500000</v>
      </c>
      <c r="H19" s="36">
        <v>0</v>
      </c>
      <c r="I19" s="36">
        <v>17500000</v>
      </c>
      <c r="J19" s="8"/>
    </row>
    <row r="20" spans="1:10" ht="15" x14ac:dyDescent="0.25">
      <c r="A20" s="5">
        <v>13</v>
      </c>
      <c r="B20" s="16" t="s">
        <v>167</v>
      </c>
      <c r="C20" s="16" t="s">
        <v>168</v>
      </c>
      <c r="D20" s="16" t="s">
        <v>169</v>
      </c>
      <c r="E20" s="16" t="s">
        <v>170</v>
      </c>
      <c r="F20" s="21" t="s">
        <v>530</v>
      </c>
      <c r="G20" s="36">
        <f t="shared" si="0"/>
        <v>17500000</v>
      </c>
      <c r="H20" s="36">
        <v>0</v>
      </c>
      <c r="I20" s="36">
        <v>17500000</v>
      </c>
      <c r="J20" s="8"/>
    </row>
    <row r="21" spans="1:10" ht="15" x14ac:dyDescent="0.25">
      <c r="A21" s="5">
        <v>14</v>
      </c>
      <c r="B21" s="16" t="s">
        <v>171</v>
      </c>
      <c r="C21" s="16" t="s">
        <v>172</v>
      </c>
      <c r="D21" s="16" t="s">
        <v>173</v>
      </c>
      <c r="E21" s="16" t="s">
        <v>160</v>
      </c>
      <c r="F21" s="21" t="s">
        <v>530</v>
      </c>
      <c r="G21" s="36">
        <f t="shared" si="0"/>
        <v>17500000</v>
      </c>
      <c r="H21" s="36">
        <v>0</v>
      </c>
      <c r="I21" s="36">
        <v>17500000</v>
      </c>
      <c r="J21" s="8"/>
    </row>
    <row r="22" spans="1:10" ht="15" x14ac:dyDescent="0.25">
      <c r="A22" s="5">
        <v>15</v>
      </c>
      <c r="B22" s="16" t="s">
        <v>190</v>
      </c>
      <c r="C22" s="16" t="s">
        <v>191</v>
      </c>
      <c r="D22" s="16" t="s">
        <v>70</v>
      </c>
      <c r="E22" s="16" t="s">
        <v>192</v>
      </c>
      <c r="F22" s="21" t="s">
        <v>530</v>
      </c>
      <c r="G22" s="36">
        <f t="shared" si="0"/>
        <v>17500000</v>
      </c>
      <c r="H22" s="36">
        <v>0</v>
      </c>
      <c r="I22" s="36">
        <v>17500000</v>
      </c>
      <c r="J22" s="8"/>
    </row>
    <row r="23" spans="1:10" ht="15" x14ac:dyDescent="0.25">
      <c r="A23" s="5">
        <v>16</v>
      </c>
      <c r="B23" s="25" t="s">
        <v>193</v>
      </c>
      <c r="C23" s="25" t="s">
        <v>194</v>
      </c>
      <c r="D23" s="25" t="s">
        <v>195</v>
      </c>
      <c r="E23" s="25" t="s">
        <v>196</v>
      </c>
      <c r="F23" s="21" t="s">
        <v>530</v>
      </c>
      <c r="G23" s="36">
        <f t="shared" si="0"/>
        <v>3855000</v>
      </c>
      <c r="H23" s="36">
        <v>0</v>
      </c>
      <c r="I23" s="36">
        <v>3855000</v>
      </c>
      <c r="J23" s="9"/>
    </row>
    <row r="24" spans="1:10" ht="15" x14ac:dyDescent="0.25">
      <c r="A24" s="5">
        <v>17</v>
      </c>
      <c r="B24" s="16" t="s">
        <v>197</v>
      </c>
      <c r="C24" s="16" t="s">
        <v>198</v>
      </c>
      <c r="D24" s="16" t="s">
        <v>199</v>
      </c>
      <c r="E24" s="16" t="s">
        <v>200</v>
      </c>
      <c r="F24" s="21" t="s">
        <v>530</v>
      </c>
      <c r="G24" s="36">
        <f t="shared" si="0"/>
        <v>23920000</v>
      </c>
      <c r="H24" s="36">
        <v>0</v>
      </c>
      <c r="I24" s="36">
        <v>23920000</v>
      </c>
      <c r="J24" s="8"/>
    </row>
    <row r="25" spans="1:10" ht="15" x14ac:dyDescent="0.25">
      <c r="A25" s="5">
        <v>18</v>
      </c>
      <c r="B25" s="16" t="s">
        <v>201</v>
      </c>
      <c r="C25" s="16" t="s">
        <v>202</v>
      </c>
      <c r="D25" s="16" t="s">
        <v>203</v>
      </c>
      <c r="E25" s="16" t="s">
        <v>204</v>
      </c>
      <c r="F25" s="21" t="s">
        <v>530</v>
      </c>
      <c r="G25" s="36">
        <f t="shared" si="0"/>
        <v>17500000</v>
      </c>
      <c r="H25" s="36">
        <v>0</v>
      </c>
      <c r="I25" s="36">
        <v>17500000</v>
      </c>
      <c r="J25" s="8"/>
    </row>
    <row r="26" spans="1:10" ht="15" x14ac:dyDescent="0.25">
      <c r="A26" s="5">
        <v>19</v>
      </c>
      <c r="B26" s="16" t="s">
        <v>205</v>
      </c>
      <c r="C26" s="16" t="s">
        <v>206</v>
      </c>
      <c r="D26" s="16" t="s">
        <v>207</v>
      </c>
      <c r="E26" s="16" t="s">
        <v>192</v>
      </c>
      <c r="F26" s="21" t="s">
        <v>530</v>
      </c>
      <c r="G26" s="36">
        <f t="shared" si="0"/>
        <v>36440000</v>
      </c>
      <c r="H26" s="36">
        <v>0</v>
      </c>
      <c r="I26" s="36">
        <v>36440000</v>
      </c>
      <c r="J26" s="8"/>
    </row>
    <row r="27" spans="1:10" ht="64.5" x14ac:dyDescent="0.25">
      <c r="A27" s="5">
        <v>20</v>
      </c>
      <c r="B27" s="16" t="s">
        <v>208</v>
      </c>
      <c r="C27" s="16" t="s">
        <v>209</v>
      </c>
      <c r="D27" s="16" t="s">
        <v>210</v>
      </c>
      <c r="E27" s="16" t="s">
        <v>192</v>
      </c>
      <c r="F27" s="21" t="s">
        <v>530</v>
      </c>
      <c r="G27" s="36">
        <f t="shared" si="0"/>
        <v>17500000</v>
      </c>
      <c r="H27" s="36">
        <v>0</v>
      </c>
      <c r="I27" s="36">
        <v>17500000</v>
      </c>
      <c r="J27" s="8" t="s">
        <v>525</v>
      </c>
    </row>
    <row r="28" spans="1:10" ht="15" x14ac:dyDescent="0.25">
      <c r="A28" s="5">
        <v>21</v>
      </c>
      <c r="B28" s="16" t="s">
        <v>211</v>
      </c>
      <c r="C28" s="16" t="s">
        <v>212</v>
      </c>
      <c r="D28" s="16" t="s">
        <v>70</v>
      </c>
      <c r="E28" s="16" t="s">
        <v>200</v>
      </c>
      <c r="F28" s="21" t="s">
        <v>530</v>
      </c>
      <c r="G28" s="36">
        <f t="shared" si="0"/>
        <v>17500000</v>
      </c>
      <c r="H28" s="36">
        <v>0</v>
      </c>
      <c r="I28" s="36">
        <v>17500000</v>
      </c>
      <c r="J28" s="8"/>
    </row>
    <row r="29" spans="1:10" ht="15" x14ac:dyDescent="0.25">
      <c r="A29" s="5">
        <v>22</v>
      </c>
      <c r="B29" s="16" t="s">
        <v>213</v>
      </c>
      <c r="C29" s="16" t="s">
        <v>214</v>
      </c>
      <c r="D29" s="16" t="s">
        <v>215</v>
      </c>
      <c r="E29" s="16" t="s">
        <v>192</v>
      </c>
      <c r="F29" s="21" t="s">
        <v>530</v>
      </c>
      <c r="G29" s="36">
        <f t="shared" si="0"/>
        <v>17500000</v>
      </c>
      <c r="H29" s="36">
        <v>0</v>
      </c>
      <c r="I29" s="36">
        <v>17500000</v>
      </c>
      <c r="J29" s="8"/>
    </row>
    <row r="30" spans="1:10" ht="15" x14ac:dyDescent="0.25">
      <c r="A30" s="5">
        <v>23</v>
      </c>
      <c r="B30" s="16" t="s">
        <v>216</v>
      </c>
      <c r="C30" s="16" t="s">
        <v>217</v>
      </c>
      <c r="D30" s="16" t="s">
        <v>218</v>
      </c>
      <c r="E30" s="16" t="s">
        <v>204</v>
      </c>
      <c r="F30" s="21" t="s">
        <v>530</v>
      </c>
      <c r="G30" s="36">
        <f t="shared" si="0"/>
        <v>17500000</v>
      </c>
      <c r="H30" s="36">
        <v>0</v>
      </c>
      <c r="I30" s="36">
        <v>17500000</v>
      </c>
      <c r="J30" s="8"/>
    </row>
    <row r="31" spans="1:10" ht="15" x14ac:dyDescent="0.25">
      <c r="A31" s="5">
        <v>24</v>
      </c>
      <c r="B31" s="16" t="s">
        <v>219</v>
      </c>
      <c r="C31" s="16" t="s">
        <v>220</v>
      </c>
      <c r="D31" s="16" t="s">
        <v>221</v>
      </c>
      <c r="E31" s="16" t="s">
        <v>204</v>
      </c>
      <c r="F31" s="21" t="s">
        <v>530</v>
      </c>
      <c r="G31" s="36">
        <f t="shared" si="0"/>
        <v>17500000</v>
      </c>
      <c r="H31" s="36">
        <v>0</v>
      </c>
      <c r="I31" s="36">
        <v>17500000</v>
      </c>
      <c r="J31" s="8"/>
    </row>
    <row r="32" spans="1:10" ht="15" x14ac:dyDescent="0.25">
      <c r="A32" s="5">
        <v>25</v>
      </c>
      <c r="B32" s="16" t="s">
        <v>222</v>
      </c>
      <c r="C32" s="16" t="s">
        <v>223</v>
      </c>
      <c r="D32" s="16" t="s">
        <v>224</v>
      </c>
      <c r="E32" s="16" t="s">
        <v>204</v>
      </c>
      <c r="F32" s="21" t="s">
        <v>530</v>
      </c>
      <c r="G32" s="36">
        <f t="shared" si="0"/>
        <v>17500000</v>
      </c>
      <c r="H32" s="36">
        <v>0</v>
      </c>
      <c r="I32" s="36">
        <v>17500000</v>
      </c>
      <c r="J32" s="8"/>
    </row>
    <row r="33" spans="1:10" ht="15" x14ac:dyDescent="0.25">
      <c r="A33" s="5">
        <v>26</v>
      </c>
      <c r="B33" s="16" t="s">
        <v>225</v>
      </c>
      <c r="C33" s="16" t="s">
        <v>226</v>
      </c>
      <c r="D33" s="16" t="s">
        <v>227</v>
      </c>
      <c r="E33" s="16" t="s">
        <v>200</v>
      </c>
      <c r="F33" s="21" t="s">
        <v>530</v>
      </c>
      <c r="G33" s="36">
        <f t="shared" si="0"/>
        <v>19000000</v>
      </c>
      <c r="H33" s="36">
        <v>0</v>
      </c>
      <c r="I33" s="36">
        <v>19000000</v>
      </c>
      <c r="J33" s="8"/>
    </row>
    <row r="34" spans="1:10" ht="15" x14ac:dyDescent="0.25">
      <c r="A34" s="5">
        <v>27</v>
      </c>
      <c r="B34" s="16" t="s">
        <v>228</v>
      </c>
      <c r="C34" s="16" t="s">
        <v>229</v>
      </c>
      <c r="D34" s="16" t="s">
        <v>230</v>
      </c>
      <c r="E34" s="16" t="s">
        <v>192</v>
      </c>
      <c r="F34" s="21" t="s">
        <v>530</v>
      </c>
      <c r="G34" s="36">
        <f t="shared" si="0"/>
        <v>17500000</v>
      </c>
      <c r="H34" s="36">
        <v>0</v>
      </c>
      <c r="I34" s="36">
        <v>17500000</v>
      </c>
      <c r="J34" s="8"/>
    </row>
    <row r="35" spans="1:10" ht="15" x14ac:dyDescent="0.25">
      <c r="A35" s="5">
        <v>28</v>
      </c>
      <c r="B35" s="16" t="s">
        <v>293</v>
      </c>
      <c r="C35" s="16" t="s">
        <v>294</v>
      </c>
      <c r="D35" s="16" t="s">
        <v>295</v>
      </c>
      <c r="E35" s="16" t="s">
        <v>296</v>
      </c>
      <c r="F35" s="21" t="s">
        <v>530</v>
      </c>
      <c r="G35" s="36">
        <f t="shared" si="0"/>
        <v>17500000</v>
      </c>
      <c r="H35" s="36">
        <v>0</v>
      </c>
      <c r="I35" s="36">
        <v>17500000</v>
      </c>
      <c r="J35" s="8"/>
    </row>
    <row r="36" spans="1:10" ht="15" x14ac:dyDescent="0.25">
      <c r="A36" s="5">
        <v>29</v>
      </c>
      <c r="B36" s="16" t="s">
        <v>402</v>
      </c>
      <c r="C36" s="16" t="s">
        <v>403</v>
      </c>
      <c r="D36" s="16" t="s">
        <v>404</v>
      </c>
      <c r="E36" s="16" t="s">
        <v>405</v>
      </c>
      <c r="F36" s="21" t="s">
        <v>530</v>
      </c>
      <c r="G36" s="36">
        <f t="shared" si="0"/>
        <v>17500000</v>
      </c>
      <c r="H36" s="36">
        <v>0</v>
      </c>
      <c r="I36" s="36">
        <v>17500000</v>
      </c>
      <c r="J36" s="8"/>
    </row>
    <row r="37" spans="1:10" ht="15" x14ac:dyDescent="0.25">
      <c r="A37" s="5">
        <v>30</v>
      </c>
      <c r="B37" s="16" t="s">
        <v>406</v>
      </c>
      <c r="C37" s="16" t="s">
        <v>407</v>
      </c>
      <c r="D37" s="16" t="s">
        <v>408</v>
      </c>
      <c r="E37" s="16" t="s">
        <v>409</v>
      </c>
      <c r="F37" s="21" t="s">
        <v>530</v>
      </c>
      <c r="G37" s="36">
        <f t="shared" si="0"/>
        <v>17500000</v>
      </c>
      <c r="H37" s="36">
        <v>0</v>
      </c>
      <c r="I37" s="36">
        <v>17500000</v>
      </c>
      <c r="J37" s="8"/>
    </row>
    <row r="38" spans="1:10" ht="15" x14ac:dyDescent="0.25">
      <c r="A38" s="5">
        <v>31</v>
      </c>
      <c r="B38" s="16" t="s">
        <v>410</v>
      </c>
      <c r="C38" s="16" t="s">
        <v>411</v>
      </c>
      <c r="D38" s="16" t="s">
        <v>412</v>
      </c>
      <c r="E38" s="16" t="s">
        <v>405</v>
      </c>
      <c r="F38" s="21" t="s">
        <v>530</v>
      </c>
      <c r="G38" s="36">
        <f t="shared" si="0"/>
        <v>17500000</v>
      </c>
      <c r="H38" s="36">
        <v>0</v>
      </c>
      <c r="I38" s="36">
        <v>17500000</v>
      </c>
      <c r="J38" s="8"/>
    </row>
    <row r="39" spans="1:10" ht="15" x14ac:dyDescent="0.25">
      <c r="A39" s="5">
        <v>32</v>
      </c>
      <c r="B39" s="16" t="s">
        <v>413</v>
      </c>
      <c r="C39" s="16" t="s">
        <v>414</v>
      </c>
      <c r="D39" s="16" t="s">
        <v>415</v>
      </c>
      <c r="E39" s="16" t="s">
        <v>416</v>
      </c>
      <c r="F39" s="21" t="s">
        <v>530</v>
      </c>
      <c r="G39" s="36">
        <f t="shared" si="0"/>
        <v>17500000</v>
      </c>
      <c r="H39" s="36">
        <v>0</v>
      </c>
      <c r="I39" s="36">
        <v>17500000</v>
      </c>
      <c r="J39" s="8"/>
    </row>
    <row r="40" spans="1:10" ht="15" x14ac:dyDescent="0.25">
      <c r="A40" s="5">
        <v>33</v>
      </c>
      <c r="B40" s="16" t="s">
        <v>417</v>
      </c>
      <c r="C40" s="16" t="s">
        <v>418</v>
      </c>
      <c r="D40" s="16" t="s">
        <v>419</v>
      </c>
      <c r="E40" s="16" t="s">
        <v>420</v>
      </c>
      <c r="F40" s="21" t="s">
        <v>530</v>
      </c>
      <c r="G40" s="36">
        <f t="shared" si="0"/>
        <v>17500000</v>
      </c>
      <c r="H40" s="36">
        <v>0</v>
      </c>
      <c r="I40" s="36">
        <v>17500000</v>
      </c>
      <c r="J40" s="8"/>
    </row>
    <row r="41" spans="1:10" ht="15" x14ac:dyDescent="0.25">
      <c r="A41" s="5">
        <v>34</v>
      </c>
      <c r="B41" s="16" t="s">
        <v>421</v>
      </c>
      <c r="C41" s="16" t="s">
        <v>422</v>
      </c>
      <c r="D41" s="16" t="s">
        <v>423</v>
      </c>
      <c r="E41" s="16" t="s">
        <v>405</v>
      </c>
      <c r="F41" s="21" t="s">
        <v>530</v>
      </c>
      <c r="G41" s="36">
        <f t="shared" si="0"/>
        <v>17500000</v>
      </c>
      <c r="H41" s="36">
        <v>0</v>
      </c>
      <c r="I41" s="36">
        <v>17500000</v>
      </c>
      <c r="J41" s="8"/>
    </row>
    <row r="42" spans="1:10" ht="15" x14ac:dyDescent="0.25">
      <c r="A42" s="5">
        <v>35</v>
      </c>
      <c r="B42" s="16" t="s">
        <v>424</v>
      </c>
      <c r="C42" s="16" t="s">
        <v>425</v>
      </c>
      <c r="D42" s="16" t="s">
        <v>426</v>
      </c>
      <c r="E42" s="16" t="s">
        <v>409</v>
      </c>
      <c r="F42" s="21" t="s">
        <v>530</v>
      </c>
      <c r="G42" s="36">
        <f t="shared" si="0"/>
        <v>17500000</v>
      </c>
      <c r="H42" s="36">
        <v>0</v>
      </c>
      <c r="I42" s="36">
        <v>17500000</v>
      </c>
      <c r="J42" s="8"/>
    </row>
    <row r="43" spans="1:10" ht="15" x14ac:dyDescent="0.25">
      <c r="A43" s="5">
        <v>36</v>
      </c>
      <c r="B43" s="16" t="s">
        <v>427</v>
      </c>
      <c r="C43" s="16" t="s">
        <v>428</v>
      </c>
      <c r="D43" s="16" t="s">
        <v>429</v>
      </c>
      <c r="E43" s="16" t="s">
        <v>409</v>
      </c>
      <c r="F43" s="21" t="s">
        <v>530</v>
      </c>
      <c r="G43" s="36">
        <f t="shared" si="0"/>
        <v>17500000</v>
      </c>
      <c r="H43" s="36">
        <v>0</v>
      </c>
      <c r="I43" s="36">
        <v>17500000</v>
      </c>
      <c r="J43" s="8"/>
    </row>
    <row r="44" spans="1:10" s="39" customFormat="1" x14ac:dyDescent="0.2">
      <c r="A44" s="40"/>
      <c r="B44" s="41" t="str">
        <f>"Đơn vị: "&amp;(F45)</f>
        <v>Đơn vị: Khoa KTCT</v>
      </c>
      <c r="C44" s="40"/>
      <c r="D44" s="40"/>
      <c r="E44" s="40"/>
      <c r="F44" s="40"/>
      <c r="G44" s="42">
        <f t="shared" si="0"/>
        <v>0</v>
      </c>
      <c r="H44" s="42"/>
      <c r="I44" s="42"/>
      <c r="J44" s="43"/>
    </row>
    <row r="45" spans="1:10" x14ac:dyDescent="0.2">
      <c r="A45" s="5">
        <v>1</v>
      </c>
      <c r="B45" s="25" t="s">
        <v>506</v>
      </c>
      <c r="C45" s="25" t="s">
        <v>507</v>
      </c>
      <c r="D45" s="25" t="s">
        <v>508</v>
      </c>
      <c r="E45" s="25" t="s">
        <v>509</v>
      </c>
      <c r="F45" s="25" t="s">
        <v>532</v>
      </c>
      <c r="G45" s="36">
        <f t="shared" si="0"/>
        <v>1350000</v>
      </c>
      <c r="H45" s="36">
        <v>0</v>
      </c>
      <c r="I45" s="36">
        <v>1350000</v>
      </c>
      <c r="J45" s="11"/>
    </row>
    <row r="46" spans="1:10" x14ac:dyDescent="0.2">
      <c r="A46" s="5">
        <v>2</v>
      </c>
      <c r="B46" s="25" t="s">
        <v>510</v>
      </c>
      <c r="C46" s="25" t="s">
        <v>511</v>
      </c>
      <c r="D46" s="25" t="s">
        <v>512</v>
      </c>
      <c r="E46" s="25" t="s">
        <v>509</v>
      </c>
      <c r="F46" s="25" t="s">
        <v>532</v>
      </c>
      <c r="G46" s="36">
        <f t="shared" si="0"/>
        <v>9450000</v>
      </c>
      <c r="H46" s="36">
        <v>0</v>
      </c>
      <c r="I46" s="36">
        <v>9450000</v>
      </c>
      <c r="J46" s="11"/>
    </row>
    <row r="47" spans="1:10" x14ac:dyDescent="0.2">
      <c r="A47" s="5">
        <v>3</v>
      </c>
      <c r="B47" s="16" t="s">
        <v>16</v>
      </c>
      <c r="C47" s="16" t="s">
        <v>17</v>
      </c>
      <c r="D47" s="16" t="s">
        <v>18</v>
      </c>
      <c r="E47" s="16" t="s">
        <v>19</v>
      </c>
      <c r="F47" s="25" t="s">
        <v>532</v>
      </c>
      <c r="G47" s="36">
        <f t="shared" si="0"/>
        <v>4900000</v>
      </c>
      <c r="H47" s="36">
        <v>0</v>
      </c>
      <c r="I47" s="36">
        <v>4900000</v>
      </c>
      <c r="J47" s="8"/>
    </row>
    <row r="48" spans="1:10" x14ac:dyDescent="0.2">
      <c r="A48" s="5">
        <v>4</v>
      </c>
      <c r="B48" s="25" t="s">
        <v>517</v>
      </c>
      <c r="C48" s="25" t="s">
        <v>518</v>
      </c>
      <c r="D48" s="25" t="s">
        <v>519</v>
      </c>
      <c r="E48" s="25" t="s">
        <v>67</v>
      </c>
      <c r="F48" s="25" t="s">
        <v>532</v>
      </c>
      <c r="G48" s="36">
        <f t="shared" si="0"/>
        <v>900000</v>
      </c>
      <c r="H48" s="36">
        <v>0</v>
      </c>
      <c r="I48" s="36">
        <v>900000</v>
      </c>
      <c r="J48" s="11"/>
    </row>
    <row r="49" spans="1:10" x14ac:dyDescent="0.2">
      <c r="A49" s="5">
        <v>5</v>
      </c>
      <c r="B49" s="16" t="s">
        <v>57</v>
      </c>
      <c r="C49" s="16" t="s">
        <v>58</v>
      </c>
      <c r="D49" s="16" t="s">
        <v>59</v>
      </c>
      <c r="E49" s="16" t="s">
        <v>60</v>
      </c>
      <c r="F49" s="25" t="s">
        <v>532</v>
      </c>
      <c r="G49" s="36">
        <f t="shared" si="0"/>
        <v>4900000</v>
      </c>
      <c r="H49" s="36">
        <v>3430000</v>
      </c>
      <c r="I49" s="36">
        <v>1470000</v>
      </c>
      <c r="J49" s="8"/>
    </row>
    <row r="50" spans="1:10" x14ac:dyDescent="0.2">
      <c r="A50" s="5">
        <v>6</v>
      </c>
      <c r="B50" s="16" t="s">
        <v>61</v>
      </c>
      <c r="C50" s="16" t="s">
        <v>62</v>
      </c>
      <c r="D50" s="16" t="s">
        <v>63</v>
      </c>
      <c r="E50" s="16" t="s">
        <v>60</v>
      </c>
      <c r="F50" s="25" t="s">
        <v>532</v>
      </c>
      <c r="G50" s="36">
        <f t="shared" si="0"/>
        <v>4900000</v>
      </c>
      <c r="H50" s="36">
        <v>0</v>
      </c>
      <c r="I50" s="36">
        <v>4900000</v>
      </c>
      <c r="J50" s="8"/>
    </row>
    <row r="51" spans="1:10" x14ac:dyDescent="0.2">
      <c r="A51" s="5">
        <v>7</v>
      </c>
      <c r="B51" s="16" t="s">
        <v>64</v>
      </c>
      <c r="C51" s="16" t="s">
        <v>65</v>
      </c>
      <c r="D51" s="16" t="s">
        <v>66</v>
      </c>
      <c r="E51" s="16" t="s">
        <v>67</v>
      </c>
      <c r="F51" s="25" t="s">
        <v>532</v>
      </c>
      <c r="G51" s="36">
        <f t="shared" si="0"/>
        <v>4900000</v>
      </c>
      <c r="H51" s="36">
        <v>0</v>
      </c>
      <c r="I51" s="36">
        <v>4900000</v>
      </c>
      <c r="J51" s="8"/>
    </row>
    <row r="52" spans="1:10" x14ac:dyDescent="0.2">
      <c r="A52" s="5">
        <v>8</v>
      </c>
      <c r="B52" s="16" t="s">
        <v>68</v>
      </c>
      <c r="C52" s="16" t="s">
        <v>69</v>
      </c>
      <c r="D52" s="16" t="s">
        <v>70</v>
      </c>
      <c r="E52" s="16" t="s">
        <v>67</v>
      </c>
      <c r="F52" s="25" t="s">
        <v>532</v>
      </c>
      <c r="G52" s="36">
        <f t="shared" si="0"/>
        <v>4900000</v>
      </c>
      <c r="H52" s="36">
        <v>0</v>
      </c>
      <c r="I52" s="36">
        <v>4900000</v>
      </c>
      <c r="J52" s="8"/>
    </row>
    <row r="53" spans="1:10" x14ac:dyDescent="0.2">
      <c r="A53" s="5">
        <v>9</v>
      </c>
      <c r="B53" s="16" t="s">
        <v>71</v>
      </c>
      <c r="C53" s="16" t="s">
        <v>72</v>
      </c>
      <c r="D53" s="16" t="s">
        <v>73</v>
      </c>
      <c r="E53" s="16" t="s">
        <v>60</v>
      </c>
      <c r="F53" s="25" t="s">
        <v>532</v>
      </c>
      <c r="G53" s="36">
        <f t="shared" si="0"/>
        <v>4900000</v>
      </c>
      <c r="H53" s="36">
        <v>0</v>
      </c>
      <c r="I53" s="36">
        <v>4900000</v>
      </c>
      <c r="J53" s="8"/>
    </row>
    <row r="54" spans="1:10" x14ac:dyDescent="0.2">
      <c r="A54" s="5">
        <v>10</v>
      </c>
      <c r="B54" s="25" t="s">
        <v>520</v>
      </c>
      <c r="C54" s="25" t="s">
        <v>521</v>
      </c>
      <c r="D54" s="25" t="s">
        <v>522</v>
      </c>
      <c r="E54" s="25" t="s">
        <v>60</v>
      </c>
      <c r="F54" s="25" t="s">
        <v>532</v>
      </c>
      <c r="G54" s="36">
        <f t="shared" si="0"/>
        <v>900000</v>
      </c>
      <c r="H54" s="36">
        <v>0</v>
      </c>
      <c r="I54" s="36">
        <v>900000</v>
      </c>
      <c r="J54" s="11"/>
    </row>
    <row r="55" spans="1:10" x14ac:dyDescent="0.2">
      <c r="A55" s="5">
        <v>11</v>
      </c>
      <c r="B55" s="16" t="s">
        <v>74</v>
      </c>
      <c r="C55" s="16" t="s">
        <v>75</v>
      </c>
      <c r="D55" s="16" t="s">
        <v>76</v>
      </c>
      <c r="E55" s="16" t="s">
        <v>67</v>
      </c>
      <c r="F55" s="25" t="s">
        <v>532</v>
      </c>
      <c r="G55" s="36">
        <f t="shared" si="0"/>
        <v>4900000</v>
      </c>
      <c r="H55" s="36">
        <v>0</v>
      </c>
      <c r="I55" s="36">
        <v>4900000</v>
      </c>
      <c r="J55" s="8"/>
    </row>
    <row r="56" spans="1:10" x14ac:dyDescent="0.2">
      <c r="A56" s="5">
        <v>12</v>
      </c>
      <c r="B56" s="16" t="s">
        <v>77</v>
      </c>
      <c r="C56" s="16" t="s">
        <v>78</v>
      </c>
      <c r="D56" s="16" t="s">
        <v>79</v>
      </c>
      <c r="E56" s="16" t="s">
        <v>67</v>
      </c>
      <c r="F56" s="25" t="s">
        <v>532</v>
      </c>
      <c r="G56" s="36">
        <f t="shared" si="0"/>
        <v>4900000</v>
      </c>
      <c r="H56" s="36">
        <v>0</v>
      </c>
      <c r="I56" s="36">
        <v>4900000</v>
      </c>
      <c r="J56" s="8"/>
    </row>
    <row r="57" spans="1:10" x14ac:dyDescent="0.2">
      <c r="A57" s="5">
        <v>13</v>
      </c>
      <c r="B57" s="16" t="s">
        <v>297</v>
      </c>
      <c r="C57" s="16" t="s">
        <v>298</v>
      </c>
      <c r="D57" s="16" t="s">
        <v>299</v>
      </c>
      <c r="E57" s="16" t="s">
        <v>300</v>
      </c>
      <c r="F57" s="25" t="s">
        <v>532</v>
      </c>
      <c r="G57" s="36">
        <f t="shared" si="0"/>
        <v>17500000</v>
      </c>
      <c r="H57" s="36">
        <v>0</v>
      </c>
      <c r="I57" s="36">
        <v>17500000</v>
      </c>
      <c r="J57" s="8"/>
    </row>
    <row r="58" spans="1:10" x14ac:dyDescent="0.2">
      <c r="A58" s="5">
        <v>14</v>
      </c>
      <c r="B58" s="16" t="s">
        <v>304</v>
      </c>
      <c r="C58" s="16" t="s">
        <v>305</v>
      </c>
      <c r="D58" s="16" t="s">
        <v>306</v>
      </c>
      <c r="E58" s="16" t="s">
        <v>307</v>
      </c>
      <c r="F58" s="25" t="s">
        <v>532</v>
      </c>
      <c r="G58" s="36">
        <f t="shared" si="0"/>
        <v>17500000</v>
      </c>
      <c r="H58" s="36">
        <v>0</v>
      </c>
      <c r="I58" s="36">
        <v>17500000</v>
      </c>
      <c r="J58" s="8"/>
    </row>
    <row r="59" spans="1:10" x14ac:dyDescent="0.2">
      <c r="A59" s="5">
        <v>15</v>
      </c>
      <c r="B59" s="16" t="s">
        <v>308</v>
      </c>
      <c r="C59" s="16" t="s">
        <v>309</v>
      </c>
      <c r="D59" s="16" t="s">
        <v>310</v>
      </c>
      <c r="E59" s="16" t="s">
        <v>307</v>
      </c>
      <c r="F59" s="25" t="s">
        <v>532</v>
      </c>
      <c r="G59" s="36">
        <f t="shared" si="0"/>
        <v>17500000</v>
      </c>
      <c r="H59" s="36">
        <v>0</v>
      </c>
      <c r="I59" s="36">
        <v>17500000</v>
      </c>
      <c r="J59" s="8"/>
    </row>
    <row r="60" spans="1:10" x14ac:dyDescent="0.2">
      <c r="A60" s="5">
        <v>16</v>
      </c>
      <c r="B60" s="16" t="s">
        <v>311</v>
      </c>
      <c r="C60" s="16" t="s">
        <v>312</v>
      </c>
      <c r="D60" s="16" t="s">
        <v>313</v>
      </c>
      <c r="E60" s="16" t="s">
        <v>302</v>
      </c>
      <c r="F60" s="25" t="s">
        <v>532</v>
      </c>
      <c r="G60" s="36">
        <f t="shared" si="0"/>
        <v>19000000</v>
      </c>
      <c r="H60" s="36">
        <v>0</v>
      </c>
      <c r="I60" s="36">
        <v>19000000</v>
      </c>
      <c r="J60" s="8"/>
    </row>
    <row r="61" spans="1:10" x14ac:dyDescent="0.2">
      <c r="A61" s="5">
        <v>17</v>
      </c>
      <c r="B61" s="25" t="s">
        <v>314</v>
      </c>
      <c r="C61" s="25" t="s">
        <v>315</v>
      </c>
      <c r="D61" s="25" t="s">
        <v>316</v>
      </c>
      <c r="E61" s="25" t="s">
        <v>303</v>
      </c>
      <c r="F61" s="25" t="s">
        <v>532</v>
      </c>
      <c r="G61" s="36">
        <f t="shared" si="0"/>
        <v>19000000</v>
      </c>
      <c r="H61" s="36">
        <v>0</v>
      </c>
      <c r="I61" s="36">
        <v>19000000</v>
      </c>
      <c r="J61" s="9"/>
    </row>
    <row r="62" spans="1:10" x14ac:dyDescent="0.2">
      <c r="A62" s="5">
        <v>18</v>
      </c>
      <c r="B62" s="16" t="s">
        <v>317</v>
      </c>
      <c r="C62" s="16" t="s">
        <v>318</v>
      </c>
      <c r="D62" s="16" t="s">
        <v>319</v>
      </c>
      <c r="E62" s="16" t="s">
        <v>300</v>
      </c>
      <c r="F62" s="25" t="s">
        <v>532</v>
      </c>
      <c r="G62" s="36">
        <f t="shared" si="0"/>
        <v>17500000</v>
      </c>
      <c r="H62" s="36">
        <v>0</v>
      </c>
      <c r="I62" s="36">
        <v>17500000</v>
      </c>
      <c r="J62" s="8"/>
    </row>
    <row r="63" spans="1:10" x14ac:dyDescent="0.2">
      <c r="A63" s="5">
        <v>19</v>
      </c>
      <c r="B63" s="16" t="s">
        <v>320</v>
      </c>
      <c r="C63" s="16" t="s">
        <v>321</v>
      </c>
      <c r="D63" s="16" t="s">
        <v>322</v>
      </c>
      <c r="E63" s="16" t="s">
        <v>323</v>
      </c>
      <c r="F63" s="25" t="s">
        <v>532</v>
      </c>
      <c r="G63" s="36">
        <f t="shared" si="0"/>
        <v>17500000</v>
      </c>
      <c r="H63" s="36">
        <v>0</v>
      </c>
      <c r="I63" s="36">
        <v>17500000</v>
      </c>
      <c r="J63" s="8"/>
    </row>
    <row r="64" spans="1:10" x14ac:dyDescent="0.2">
      <c r="A64" s="5">
        <v>20</v>
      </c>
      <c r="B64" s="16" t="s">
        <v>324</v>
      </c>
      <c r="C64" s="16" t="s">
        <v>325</v>
      </c>
      <c r="D64" s="16" t="s">
        <v>326</v>
      </c>
      <c r="E64" s="16" t="s">
        <v>300</v>
      </c>
      <c r="F64" s="25" t="s">
        <v>532</v>
      </c>
      <c r="G64" s="36">
        <f t="shared" si="0"/>
        <v>17500000</v>
      </c>
      <c r="H64" s="36">
        <v>0</v>
      </c>
      <c r="I64" s="36">
        <v>17500000</v>
      </c>
      <c r="J64" s="8"/>
    </row>
    <row r="65" spans="1:10" x14ac:dyDescent="0.2">
      <c r="A65" s="5">
        <v>21</v>
      </c>
      <c r="B65" s="16" t="s">
        <v>327</v>
      </c>
      <c r="C65" s="16" t="s">
        <v>328</v>
      </c>
      <c r="D65" s="16" t="s">
        <v>329</v>
      </c>
      <c r="E65" s="16" t="s">
        <v>303</v>
      </c>
      <c r="F65" s="25" t="s">
        <v>532</v>
      </c>
      <c r="G65" s="36">
        <f t="shared" si="0"/>
        <v>17500000</v>
      </c>
      <c r="H65" s="36">
        <v>0</v>
      </c>
      <c r="I65" s="36">
        <v>17500000</v>
      </c>
      <c r="J65" s="8"/>
    </row>
    <row r="66" spans="1:10" x14ac:dyDescent="0.2">
      <c r="A66" s="5">
        <v>22</v>
      </c>
      <c r="B66" s="16" t="s">
        <v>330</v>
      </c>
      <c r="C66" s="16" t="s">
        <v>331</v>
      </c>
      <c r="D66" s="16" t="s">
        <v>332</v>
      </c>
      <c r="E66" s="16" t="s">
        <v>300</v>
      </c>
      <c r="F66" s="25" t="s">
        <v>532</v>
      </c>
      <c r="G66" s="36">
        <f t="shared" si="0"/>
        <v>17500000</v>
      </c>
      <c r="H66" s="36">
        <v>0</v>
      </c>
      <c r="I66" s="36">
        <v>17500000</v>
      </c>
      <c r="J66" s="8"/>
    </row>
    <row r="67" spans="1:10" x14ac:dyDescent="0.2">
      <c r="A67" s="5">
        <v>23</v>
      </c>
      <c r="B67" s="16" t="s">
        <v>333</v>
      </c>
      <c r="C67" s="16" t="s">
        <v>334</v>
      </c>
      <c r="D67" s="16" t="s">
        <v>335</v>
      </c>
      <c r="E67" s="16" t="s">
        <v>303</v>
      </c>
      <c r="F67" s="25" t="s">
        <v>532</v>
      </c>
      <c r="G67" s="36">
        <f t="shared" si="0"/>
        <v>17500000</v>
      </c>
      <c r="H67" s="36">
        <v>0</v>
      </c>
      <c r="I67" s="36">
        <v>17500000</v>
      </c>
      <c r="J67" s="8"/>
    </row>
    <row r="68" spans="1:10" x14ac:dyDescent="0.2">
      <c r="A68" s="5">
        <v>24</v>
      </c>
      <c r="B68" s="16" t="s">
        <v>336</v>
      </c>
      <c r="C68" s="16" t="s">
        <v>337</v>
      </c>
      <c r="D68" s="16" t="s">
        <v>338</v>
      </c>
      <c r="E68" s="16" t="s">
        <v>339</v>
      </c>
      <c r="F68" s="25" t="s">
        <v>532</v>
      </c>
      <c r="G68" s="36">
        <f t="shared" si="0"/>
        <v>17500000</v>
      </c>
      <c r="H68" s="36">
        <v>0</v>
      </c>
      <c r="I68" s="36">
        <v>17500000</v>
      </c>
      <c r="J68" s="8"/>
    </row>
    <row r="69" spans="1:10" x14ac:dyDescent="0.2">
      <c r="A69" s="5">
        <v>25</v>
      </c>
      <c r="B69" s="16" t="s">
        <v>340</v>
      </c>
      <c r="C69" s="16" t="s">
        <v>341</v>
      </c>
      <c r="D69" s="16" t="s">
        <v>342</v>
      </c>
      <c r="E69" s="16" t="s">
        <v>307</v>
      </c>
      <c r="F69" s="25" t="s">
        <v>532</v>
      </c>
      <c r="G69" s="36">
        <f t="shared" si="0"/>
        <v>17500000</v>
      </c>
      <c r="H69" s="36">
        <v>0</v>
      </c>
      <c r="I69" s="36">
        <v>17500000</v>
      </c>
      <c r="J69" s="8"/>
    </row>
    <row r="70" spans="1:10" s="39" customFormat="1" x14ac:dyDescent="0.2">
      <c r="A70" s="40"/>
      <c r="B70" s="41" t="str">
        <f>"Đơn vị: "&amp;(F71)</f>
        <v>Đơn vị: Khoa KTKT</v>
      </c>
      <c r="C70" s="40"/>
      <c r="D70" s="40"/>
      <c r="E70" s="40"/>
      <c r="F70" s="40"/>
      <c r="G70" s="42">
        <f t="shared" si="0"/>
        <v>0</v>
      </c>
      <c r="H70" s="42"/>
      <c r="I70" s="42"/>
      <c r="J70" s="43"/>
    </row>
    <row r="71" spans="1:10" x14ac:dyDescent="0.2">
      <c r="A71" s="5">
        <v>1</v>
      </c>
      <c r="B71" s="16" t="s">
        <v>44</v>
      </c>
      <c r="C71" s="16" t="s">
        <v>45</v>
      </c>
      <c r="D71" s="16" t="s">
        <v>46</v>
      </c>
      <c r="E71" s="16" t="s">
        <v>47</v>
      </c>
      <c r="F71" s="16" t="s">
        <v>533</v>
      </c>
      <c r="G71" s="36">
        <f t="shared" si="0"/>
        <v>4900000</v>
      </c>
      <c r="H71" s="36">
        <v>0</v>
      </c>
      <c r="I71" s="36">
        <v>4900000</v>
      </c>
      <c r="J71" s="8"/>
    </row>
    <row r="72" spans="1:10" x14ac:dyDescent="0.2">
      <c r="A72" s="5">
        <v>2</v>
      </c>
      <c r="B72" s="16" t="s">
        <v>48</v>
      </c>
      <c r="C72" s="16" t="s">
        <v>49</v>
      </c>
      <c r="D72" s="16" t="s">
        <v>50</v>
      </c>
      <c r="E72" s="16" t="s">
        <v>47</v>
      </c>
      <c r="F72" s="16" t="s">
        <v>533</v>
      </c>
      <c r="G72" s="36">
        <f t="shared" si="0"/>
        <v>6700000</v>
      </c>
      <c r="H72" s="36">
        <v>3430000</v>
      </c>
      <c r="I72" s="36">
        <v>3270000</v>
      </c>
      <c r="J72" s="8"/>
    </row>
    <row r="73" spans="1:10" x14ac:dyDescent="0.2">
      <c r="A73" s="5">
        <v>3</v>
      </c>
      <c r="B73" s="16" t="s">
        <v>54</v>
      </c>
      <c r="C73" s="16" t="s">
        <v>55</v>
      </c>
      <c r="D73" s="16" t="s">
        <v>56</v>
      </c>
      <c r="E73" s="16" t="s">
        <v>47</v>
      </c>
      <c r="F73" s="16" t="s">
        <v>533</v>
      </c>
      <c r="G73" s="36">
        <f t="shared" ref="G73:G136" si="1">I73+H73</f>
        <v>4900000</v>
      </c>
      <c r="H73" s="36">
        <v>0</v>
      </c>
      <c r="I73" s="36">
        <v>4900000</v>
      </c>
      <c r="J73" s="8"/>
    </row>
    <row r="74" spans="1:10" x14ac:dyDescent="0.2">
      <c r="A74" s="5">
        <v>4</v>
      </c>
      <c r="B74" s="16" t="s">
        <v>272</v>
      </c>
      <c r="C74" s="16" t="s">
        <v>273</v>
      </c>
      <c r="D74" s="16" t="s">
        <v>274</v>
      </c>
      <c r="E74" s="16" t="s">
        <v>275</v>
      </c>
      <c r="F74" s="16" t="s">
        <v>533</v>
      </c>
      <c r="G74" s="36">
        <f t="shared" si="1"/>
        <v>17500000</v>
      </c>
      <c r="H74" s="36">
        <v>0</v>
      </c>
      <c r="I74" s="36">
        <v>17500000</v>
      </c>
      <c r="J74" s="8"/>
    </row>
    <row r="75" spans="1:10" x14ac:dyDescent="0.2">
      <c r="A75" s="5">
        <v>5</v>
      </c>
      <c r="B75" s="16" t="s">
        <v>276</v>
      </c>
      <c r="C75" s="16" t="s">
        <v>277</v>
      </c>
      <c r="D75" s="16" t="s">
        <v>278</v>
      </c>
      <c r="E75" s="16" t="s">
        <v>279</v>
      </c>
      <c r="F75" s="16" t="s">
        <v>533</v>
      </c>
      <c r="G75" s="36">
        <f t="shared" si="1"/>
        <v>17500000</v>
      </c>
      <c r="H75" s="36">
        <v>0</v>
      </c>
      <c r="I75" s="36">
        <v>17500000</v>
      </c>
      <c r="J75" s="8"/>
    </row>
    <row r="76" spans="1:10" x14ac:dyDescent="0.2">
      <c r="A76" s="5">
        <v>6</v>
      </c>
      <c r="B76" s="16" t="s">
        <v>280</v>
      </c>
      <c r="C76" s="16" t="s">
        <v>281</v>
      </c>
      <c r="D76" s="16" t="s">
        <v>282</v>
      </c>
      <c r="E76" s="16" t="s">
        <v>279</v>
      </c>
      <c r="F76" s="16" t="s">
        <v>533</v>
      </c>
      <c r="G76" s="36">
        <f t="shared" si="1"/>
        <v>17500000</v>
      </c>
      <c r="H76" s="36">
        <v>0</v>
      </c>
      <c r="I76" s="36">
        <v>17500000</v>
      </c>
      <c r="J76" s="8"/>
    </row>
    <row r="77" spans="1:10" x14ac:dyDescent="0.2">
      <c r="A77" s="5">
        <v>7</v>
      </c>
      <c r="B77" s="16" t="s">
        <v>283</v>
      </c>
      <c r="C77" s="16" t="s">
        <v>284</v>
      </c>
      <c r="D77" s="16" t="s">
        <v>285</v>
      </c>
      <c r="E77" s="16" t="s">
        <v>286</v>
      </c>
      <c r="F77" s="16" t="s">
        <v>533</v>
      </c>
      <c r="G77" s="36">
        <f t="shared" si="1"/>
        <v>17500000</v>
      </c>
      <c r="H77" s="36">
        <v>0</v>
      </c>
      <c r="I77" s="36">
        <v>17500000</v>
      </c>
      <c r="J77" s="8"/>
    </row>
    <row r="78" spans="1:10" x14ac:dyDescent="0.2">
      <c r="A78" s="5">
        <v>8</v>
      </c>
      <c r="B78" s="16" t="s">
        <v>287</v>
      </c>
      <c r="C78" s="16" t="s">
        <v>288</v>
      </c>
      <c r="D78" s="16" t="s">
        <v>289</v>
      </c>
      <c r="E78" s="16" t="s">
        <v>279</v>
      </c>
      <c r="F78" s="16" t="s">
        <v>533</v>
      </c>
      <c r="G78" s="36">
        <f t="shared" si="1"/>
        <v>17500000</v>
      </c>
      <c r="H78" s="36">
        <v>0</v>
      </c>
      <c r="I78" s="36">
        <v>17500000</v>
      </c>
      <c r="J78" s="8"/>
    </row>
    <row r="79" spans="1:10" x14ac:dyDescent="0.2">
      <c r="A79" s="5">
        <v>9</v>
      </c>
      <c r="B79" s="16" t="s">
        <v>290</v>
      </c>
      <c r="C79" s="16" t="s">
        <v>291</v>
      </c>
      <c r="D79" s="16" t="s">
        <v>292</v>
      </c>
      <c r="E79" s="16" t="s">
        <v>275</v>
      </c>
      <c r="F79" s="16" t="s">
        <v>533</v>
      </c>
      <c r="G79" s="36">
        <f t="shared" si="1"/>
        <v>19750000</v>
      </c>
      <c r="H79" s="36">
        <v>0</v>
      </c>
      <c r="I79" s="36">
        <v>19750000</v>
      </c>
      <c r="J79" s="8"/>
    </row>
    <row r="80" spans="1:10" x14ac:dyDescent="0.2">
      <c r="A80" s="5">
        <v>10</v>
      </c>
      <c r="B80" s="16" t="s">
        <v>373</v>
      </c>
      <c r="C80" s="16" t="s">
        <v>374</v>
      </c>
      <c r="D80" s="16" t="s">
        <v>375</v>
      </c>
      <c r="E80" s="16" t="s">
        <v>376</v>
      </c>
      <c r="F80" s="16" t="s">
        <v>533</v>
      </c>
      <c r="G80" s="36">
        <f t="shared" si="1"/>
        <v>17500000</v>
      </c>
      <c r="H80" s="36">
        <v>0</v>
      </c>
      <c r="I80" s="36">
        <v>17500000</v>
      </c>
      <c r="J80" s="8"/>
    </row>
    <row r="81" spans="1:10" x14ac:dyDescent="0.2">
      <c r="A81" s="5">
        <v>11</v>
      </c>
      <c r="B81" s="16" t="s">
        <v>377</v>
      </c>
      <c r="C81" s="16" t="s">
        <v>378</v>
      </c>
      <c r="D81" s="16" t="s">
        <v>379</v>
      </c>
      <c r="E81" s="16" t="s">
        <v>380</v>
      </c>
      <c r="F81" s="16" t="s">
        <v>533</v>
      </c>
      <c r="G81" s="36">
        <f t="shared" si="1"/>
        <v>17500000</v>
      </c>
      <c r="H81" s="36">
        <v>0</v>
      </c>
      <c r="I81" s="36">
        <v>17500000</v>
      </c>
      <c r="J81" s="8"/>
    </row>
    <row r="82" spans="1:10" x14ac:dyDescent="0.2">
      <c r="A82" s="5">
        <v>12</v>
      </c>
      <c r="B82" s="16" t="s">
        <v>381</v>
      </c>
      <c r="C82" s="16" t="s">
        <v>382</v>
      </c>
      <c r="D82" s="16" t="s">
        <v>383</v>
      </c>
      <c r="E82" s="16" t="s">
        <v>380</v>
      </c>
      <c r="F82" s="16" t="s">
        <v>533</v>
      </c>
      <c r="G82" s="36">
        <f t="shared" si="1"/>
        <v>17500000</v>
      </c>
      <c r="H82" s="36">
        <v>0</v>
      </c>
      <c r="I82" s="36">
        <v>17500000</v>
      </c>
      <c r="J82" s="8"/>
    </row>
    <row r="83" spans="1:10" x14ac:dyDescent="0.2">
      <c r="A83" s="5">
        <v>13</v>
      </c>
      <c r="B83" s="16" t="s">
        <v>384</v>
      </c>
      <c r="C83" s="16" t="s">
        <v>385</v>
      </c>
      <c r="D83" s="16" t="s">
        <v>386</v>
      </c>
      <c r="E83" s="16" t="s">
        <v>387</v>
      </c>
      <c r="F83" s="16" t="s">
        <v>533</v>
      </c>
      <c r="G83" s="36">
        <f t="shared" si="1"/>
        <v>17500000</v>
      </c>
      <c r="H83" s="36">
        <v>0</v>
      </c>
      <c r="I83" s="36">
        <v>17500000</v>
      </c>
      <c r="J83" s="8"/>
    </row>
    <row r="84" spans="1:10" x14ac:dyDescent="0.2">
      <c r="A84" s="5">
        <v>14</v>
      </c>
      <c r="B84" s="16" t="s">
        <v>388</v>
      </c>
      <c r="C84" s="16" t="s">
        <v>389</v>
      </c>
      <c r="D84" s="16" t="s">
        <v>390</v>
      </c>
      <c r="E84" s="16" t="s">
        <v>376</v>
      </c>
      <c r="F84" s="16" t="s">
        <v>533</v>
      </c>
      <c r="G84" s="36">
        <f t="shared" si="1"/>
        <v>17500000</v>
      </c>
      <c r="H84" s="36">
        <v>0</v>
      </c>
      <c r="I84" s="36">
        <v>17500000</v>
      </c>
      <c r="J84" s="8"/>
    </row>
    <row r="85" spans="1:10" x14ac:dyDescent="0.2">
      <c r="A85" s="5">
        <v>15</v>
      </c>
      <c r="B85" s="16" t="s">
        <v>391</v>
      </c>
      <c r="C85" s="16" t="s">
        <v>392</v>
      </c>
      <c r="D85" s="16" t="s">
        <v>393</v>
      </c>
      <c r="E85" s="16" t="s">
        <v>376</v>
      </c>
      <c r="F85" s="16" t="s">
        <v>533</v>
      </c>
      <c r="G85" s="36">
        <f t="shared" si="1"/>
        <v>17500000</v>
      </c>
      <c r="H85" s="36">
        <v>0</v>
      </c>
      <c r="I85" s="36">
        <v>17500000</v>
      </c>
      <c r="J85" s="8"/>
    </row>
    <row r="86" spans="1:10" x14ac:dyDescent="0.2">
      <c r="A86" s="5">
        <v>16</v>
      </c>
      <c r="B86" s="16" t="s">
        <v>394</v>
      </c>
      <c r="C86" s="16" t="s">
        <v>395</v>
      </c>
      <c r="D86" s="16" t="s">
        <v>299</v>
      </c>
      <c r="E86" s="16" t="s">
        <v>380</v>
      </c>
      <c r="F86" s="16" t="s">
        <v>533</v>
      </c>
      <c r="G86" s="36">
        <f t="shared" si="1"/>
        <v>17500000</v>
      </c>
      <c r="H86" s="36">
        <v>0</v>
      </c>
      <c r="I86" s="36">
        <v>17500000</v>
      </c>
      <c r="J86" s="8"/>
    </row>
    <row r="87" spans="1:10" x14ac:dyDescent="0.2">
      <c r="A87" s="5">
        <v>17</v>
      </c>
      <c r="B87" s="16" t="s">
        <v>396</v>
      </c>
      <c r="C87" s="16" t="s">
        <v>397</v>
      </c>
      <c r="D87" s="16" t="s">
        <v>398</v>
      </c>
      <c r="E87" s="16" t="s">
        <v>380</v>
      </c>
      <c r="F87" s="16" t="s">
        <v>533</v>
      </c>
      <c r="G87" s="36">
        <f t="shared" si="1"/>
        <v>17500000</v>
      </c>
      <c r="H87" s="36">
        <v>0</v>
      </c>
      <c r="I87" s="36">
        <v>17500000</v>
      </c>
      <c r="J87" s="8"/>
    </row>
    <row r="88" spans="1:10" x14ac:dyDescent="0.2">
      <c r="A88" s="5">
        <v>18</v>
      </c>
      <c r="B88" s="16" t="s">
        <v>399</v>
      </c>
      <c r="C88" s="16" t="s">
        <v>400</v>
      </c>
      <c r="D88" s="16" t="s">
        <v>401</v>
      </c>
      <c r="E88" s="16" t="s">
        <v>380</v>
      </c>
      <c r="F88" s="16" t="s">
        <v>533</v>
      </c>
      <c r="G88" s="36">
        <f t="shared" si="1"/>
        <v>18625000</v>
      </c>
      <c r="H88" s="36">
        <v>0</v>
      </c>
      <c r="I88" s="36">
        <v>18625000</v>
      </c>
      <c r="J88" s="8"/>
    </row>
    <row r="89" spans="1:10" s="39" customFormat="1" x14ac:dyDescent="0.2">
      <c r="A89" s="40"/>
      <c r="B89" s="41" t="str">
        <f>"Đơn vị: "&amp;(F90)</f>
        <v>Đơn vị: Khoa KTPT</v>
      </c>
      <c r="C89" s="40"/>
      <c r="D89" s="40"/>
      <c r="E89" s="40"/>
      <c r="F89" s="40"/>
      <c r="G89" s="42">
        <f t="shared" si="1"/>
        <v>0</v>
      </c>
      <c r="H89" s="42"/>
      <c r="I89" s="42"/>
      <c r="J89" s="43"/>
    </row>
    <row r="90" spans="1:10" ht="15" x14ac:dyDescent="0.25">
      <c r="A90" s="5">
        <v>1</v>
      </c>
      <c r="B90" s="25">
        <v>14050353</v>
      </c>
      <c r="C90" s="23" t="s">
        <v>486</v>
      </c>
      <c r="D90" s="24">
        <v>35371</v>
      </c>
      <c r="E90" s="21" t="s">
        <v>487</v>
      </c>
      <c r="F90" s="21" t="s">
        <v>529</v>
      </c>
      <c r="G90" s="36">
        <f t="shared" si="1"/>
        <v>830000</v>
      </c>
      <c r="H90" s="36">
        <v>0</v>
      </c>
      <c r="I90" s="36">
        <v>830000</v>
      </c>
      <c r="J90" s="11"/>
    </row>
    <row r="91" spans="1:10" ht="15" x14ac:dyDescent="0.25">
      <c r="A91" s="5">
        <v>2</v>
      </c>
      <c r="B91" s="25">
        <v>17050119</v>
      </c>
      <c r="C91" s="23" t="s">
        <v>21</v>
      </c>
      <c r="D91" s="24" t="s">
        <v>492</v>
      </c>
      <c r="E91" s="21" t="s">
        <v>493</v>
      </c>
      <c r="F91" s="21" t="s">
        <v>529</v>
      </c>
      <c r="G91" s="36">
        <f t="shared" si="1"/>
        <v>6250000</v>
      </c>
      <c r="H91" s="36">
        <v>0</v>
      </c>
      <c r="I91" s="36">
        <v>6250000</v>
      </c>
      <c r="J91" s="11"/>
    </row>
    <row r="92" spans="1:10" ht="15" x14ac:dyDescent="0.25">
      <c r="A92" s="5">
        <v>3</v>
      </c>
      <c r="B92" s="16" t="s">
        <v>24</v>
      </c>
      <c r="C92" s="16" t="s">
        <v>25</v>
      </c>
      <c r="D92" s="16" t="s">
        <v>26</v>
      </c>
      <c r="E92" s="16" t="s">
        <v>23</v>
      </c>
      <c r="F92" s="21" t="s">
        <v>529</v>
      </c>
      <c r="G92" s="36">
        <f t="shared" si="1"/>
        <v>4900000</v>
      </c>
      <c r="H92" s="36">
        <v>0</v>
      </c>
      <c r="I92" s="36">
        <v>4900000</v>
      </c>
      <c r="J92" s="8"/>
    </row>
    <row r="93" spans="1:10" ht="15" x14ac:dyDescent="0.25">
      <c r="A93" s="5">
        <v>4</v>
      </c>
      <c r="B93" s="16" t="s">
        <v>51</v>
      </c>
      <c r="C93" s="16" t="s">
        <v>52</v>
      </c>
      <c r="D93" s="16" t="s">
        <v>53</v>
      </c>
      <c r="E93" s="16" t="s">
        <v>23</v>
      </c>
      <c r="F93" s="21" t="s">
        <v>529</v>
      </c>
      <c r="G93" s="36">
        <f t="shared" si="1"/>
        <v>4900000</v>
      </c>
      <c r="H93" s="36">
        <v>0</v>
      </c>
      <c r="I93" s="36">
        <v>4900000</v>
      </c>
      <c r="J93" s="8"/>
    </row>
    <row r="94" spans="1:10" ht="15" x14ac:dyDescent="0.25">
      <c r="A94" s="5">
        <v>5</v>
      </c>
      <c r="B94" s="16" t="s">
        <v>80</v>
      </c>
      <c r="C94" s="16" t="s">
        <v>81</v>
      </c>
      <c r="D94" s="16" t="s">
        <v>82</v>
      </c>
      <c r="E94" s="16" t="s">
        <v>83</v>
      </c>
      <c r="F94" s="21" t="s">
        <v>529</v>
      </c>
      <c r="G94" s="36">
        <f t="shared" si="1"/>
        <v>4900000</v>
      </c>
      <c r="H94" s="36">
        <v>0</v>
      </c>
      <c r="I94" s="36">
        <v>4900000</v>
      </c>
      <c r="J94" s="8"/>
    </row>
    <row r="95" spans="1:10" ht="15" x14ac:dyDescent="0.25">
      <c r="A95" s="5">
        <v>6</v>
      </c>
      <c r="B95" s="16" t="s">
        <v>84</v>
      </c>
      <c r="C95" s="16" t="s">
        <v>85</v>
      </c>
      <c r="D95" s="16" t="s">
        <v>86</v>
      </c>
      <c r="E95" s="16" t="s">
        <v>87</v>
      </c>
      <c r="F95" s="21" t="s">
        <v>529</v>
      </c>
      <c r="G95" s="36">
        <f t="shared" si="1"/>
        <v>4900000</v>
      </c>
      <c r="H95" s="36">
        <v>0</v>
      </c>
      <c r="I95" s="36">
        <v>4900000</v>
      </c>
      <c r="J95" s="8"/>
    </row>
    <row r="96" spans="1:10" ht="15" x14ac:dyDescent="0.25">
      <c r="A96" s="5">
        <v>7</v>
      </c>
      <c r="B96" s="16" t="s">
        <v>88</v>
      </c>
      <c r="C96" s="16" t="s">
        <v>89</v>
      </c>
      <c r="D96" s="16" t="s">
        <v>90</v>
      </c>
      <c r="E96" s="16" t="s">
        <v>87</v>
      </c>
      <c r="F96" s="21" t="s">
        <v>529</v>
      </c>
      <c r="G96" s="36">
        <f t="shared" si="1"/>
        <v>4900000</v>
      </c>
      <c r="H96" s="36">
        <v>0</v>
      </c>
      <c r="I96" s="36">
        <v>4900000</v>
      </c>
      <c r="J96" s="8"/>
    </row>
    <row r="97" spans="1:10" ht="15" x14ac:dyDescent="0.25">
      <c r="A97" s="5">
        <v>8</v>
      </c>
      <c r="B97" s="16" t="s">
        <v>91</v>
      </c>
      <c r="C97" s="16" t="s">
        <v>92</v>
      </c>
      <c r="D97" s="16" t="s">
        <v>93</v>
      </c>
      <c r="E97" s="16" t="s">
        <v>83</v>
      </c>
      <c r="F97" s="21" t="s">
        <v>529</v>
      </c>
      <c r="G97" s="36">
        <f t="shared" si="1"/>
        <v>4900000</v>
      </c>
      <c r="H97" s="36">
        <v>0</v>
      </c>
      <c r="I97" s="36">
        <v>4900000</v>
      </c>
      <c r="J97" s="8"/>
    </row>
    <row r="98" spans="1:10" ht="15" x14ac:dyDescent="0.25">
      <c r="A98" s="5">
        <v>9</v>
      </c>
      <c r="B98" s="16" t="s">
        <v>94</v>
      </c>
      <c r="C98" s="16" t="s">
        <v>95</v>
      </c>
      <c r="D98" s="16" t="s">
        <v>96</v>
      </c>
      <c r="E98" s="16" t="s">
        <v>87</v>
      </c>
      <c r="F98" s="21" t="s">
        <v>529</v>
      </c>
      <c r="G98" s="36">
        <f t="shared" si="1"/>
        <v>4900000</v>
      </c>
      <c r="H98" s="36">
        <v>0</v>
      </c>
      <c r="I98" s="36">
        <v>4900000</v>
      </c>
      <c r="J98" s="8"/>
    </row>
    <row r="99" spans="1:10" ht="15" x14ac:dyDescent="0.25">
      <c r="A99" s="5">
        <v>10</v>
      </c>
      <c r="B99" s="16" t="s">
        <v>97</v>
      </c>
      <c r="C99" s="16" t="s">
        <v>98</v>
      </c>
      <c r="D99" s="16" t="s">
        <v>99</v>
      </c>
      <c r="E99" s="16" t="s">
        <v>83</v>
      </c>
      <c r="F99" s="21" t="s">
        <v>529</v>
      </c>
      <c r="G99" s="36">
        <f t="shared" si="1"/>
        <v>4900000</v>
      </c>
      <c r="H99" s="36">
        <v>0</v>
      </c>
      <c r="I99" s="36">
        <v>4900000</v>
      </c>
      <c r="J99" s="8"/>
    </row>
    <row r="100" spans="1:10" ht="15" x14ac:dyDescent="0.25">
      <c r="A100" s="5">
        <v>11</v>
      </c>
      <c r="B100" s="16" t="s">
        <v>100</v>
      </c>
      <c r="C100" s="16" t="s">
        <v>101</v>
      </c>
      <c r="D100" s="16" t="s">
        <v>102</v>
      </c>
      <c r="E100" s="16" t="s">
        <v>83</v>
      </c>
      <c r="F100" s="21" t="s">
        <v>529</v>
      </c>
      <c r="G100" s="36">
        <f t="shared" si="1"/>
        <v>4900000</v>
      </c>
      <c r="H100" s="36">
        <v>0</v>
      </c>
      <c r="I100" s="36">
        <v>4900000</v>
      </c>
      <c r="J100" s="8"/>
    </row>
    <row r="101" spans="1:10" ht="15" x14ac:dyDescent="0.25">
      <c r="A101" s="5">
        <v>12</v>
      </c>
      <c r="B101" s="16" t="s">
        <v>103</v>
      </c>
      <c r="C101" s="16" t="s">
        <v>104</v>
      </c>
      <c r="D101" s="16" t="s">
        <v>105</v>
      </c>
      <c r="E101" s="16" t="s">
        <v>87</v>
      </c>
      <c r="F101" s="21" t="s">
        <v>529</v>
      </c>
      <c r="G101" s="36">
        <f t="shared" si="1"/>
        <v>4900000</v>
      </c>
      <c r="H101" s="36">
        <v>0</v>
      </c>
      <c r="I101" s="36">
        <v>4900000</v>
      </c>
      <c r="J101" s="8"/>
    </row>
    <row r="102" spans="1:10" ht="15" x14ac:dyDescent="0.25">
      <c r="A102" s="5">
        <v>13</v>
      </c>
      <c r="B102" s="16" t="s">
        <v>106</v>
      </c>
      <c r="C102" s="16" t="s">
        <v>107</v>
      </c>
      <c r="D102" s="16" t="s">
        <v>108</v>
      </c>
      <c r="E102" s="16" t="s">
        <v>87</v>
      </c>
      <c r="F102" s="21" t="s">
        <v>529</v>
      </c>
      <c r="G102" s="36">
        <f t="shared" si="1"/>
        <v>7150000</v>
      </c>
      <c r="H102" s="36">
        <v>0</v>
      </c>
      <c r="I102" s="36">
        <v>7150000</v>
      </c>
      <c r="J102" s="8"/>
    </row>
    <row r="103" spans="1:10" ht="15" x14ac:dyDescent="0.25">
      <c r="A103" s="5">
        <v>14</v>
      </c>
      <c r="B103" s="16" t="s">
        <v>109</v>
      </c>
      <c r="C103" s="16" t="s">
        <v>110</v>
      </c>
      <c r="D103" s="16" t="s">
        <v>111</v>
      </c>
      <c r="E103" s="16" t="s">
        <v>87</v>
      </c>
      <c r="F103" s="21" t="s">
        <v>529</v>
      </c>
      <c r="G103" s="36">
        <f t="shared" si="1"/>
        <v>4900000</v>
      </c>
      <c r="H103" s="36">
        <v>0</v>
      </c>
      <c r="I103" s="36">
        <v>4900000</v>
      </c>
      <c r="J103" s="8"/>
    </row>
    <row r="104" spans="1:10" ht="15" x14ac:dyDescent="0.25">
      <c r="A104" s="5">
        <v>15</v>
      </c>
      <c r="B104" s="16" t="s">
        <v>112</v>
      </c>
      <c r="C104" s="16" t="s">
        <v>113</v>
      </c>
      <c r="D104" s="16" t="s">
        <v>114</v>
      </c>
      <c r="E104" s="16" t="s">
        <v>115</v>
      </c>
      <c r="F104" s="21" t="s">
        <v>529</v>
      </c>
      <c r="G104" s="36">
        <f t="shared" si="1"/>
        <v>4900000</v>
      </c>
      <c r="H104" s="36">
        <v>0</v>
      </c>
      <c r="I104" s="36">
        <v>4900000</v>
      </c>
      <c r="J104" s="8"/>
    </row>
    <row r="105" spans="1:10" ht="15" x14ac:dyDescent="0.25">
      <c r="A105" s="5">
        <v>16</v>
      </c>
      <c r="B105" s="16" t="s">
        <v>116</v>
      </c>
      <c r="C105" s="16" t="s">
        <v>117</v>
      </c>
      <c r="D105" s="16" t="s">
        <v>118</v>
      </c>
      <c r="E105" s="16" t="s">
        <v>119</v>
      </c>
      <c r="F105" s="21" t="s">
        <v>529</v>
      </c>
      <c r="G105" s="36">
        <f t="shared" si="1"/>
        <v>4900000</v>
      </c>
      <c r="H105" s="36">
        <v>0</v>
      </c>
      <c r="I105" s="36">
        <v>4900000</v>
      </c>
      <c r="J105" s="8"/>
    </row>
    <row r="106" spans="1:10" ht="15" x14ac:dyDescent="0.25">
      <c r="A106" s="5">
        <v>17</v>
      </c>
      <c r="B106" s="16" t="s">
        <v>120</v>
      </c>
      <c r="C106" s="16" t="s">
        <v>121</v>
      </c>
      <c r="D106" s="16" t="s">
        <v>122</v>
      </c>
      <c r="E106" s="16" t="s">
        <v>119</v>
      </c>
      <c r="F106" s="21" t="s">
        <v>529</v>
      </c>
      <c r="G106" s="36">
        <f t="shared" si="1"/>
        <v>4900000</v>
      </c>
      <c r="H106" s="36">
        <v>0</v>
      </c>
      <c r="I106" s="36">
        <v>4900000</v>
      </c>
      <c r="J106" s="8"/>
    </row>
    <row r="107" spans="1:10" ht="15" x14ac:dyDescent="0.25">
      <c r="A107" s="5">
        <v>18</v>
      </c>
      <c r="B107" s="16" t="s">
        <v>123</v>
      </c>
      <c r="C107" s="16" t="s">
        <v>124</v>
      </c>
      <c r="D107" s="16" t="s">
        <v>125</v>
      </c>
      <c r="E107" s="16" t="s">
        <v>115</v>
      </c>
      <c r="F107" s="21" t="s">
        <v>529</v>
      </c>
      <c r="G107" s="36">
        <f t="shared" si="1"/>
        <v>4900000</v>
      </c>
      <c r="H107" s="36">
        <v>0</v>
      </c>
      <c r="I107" s="36">
        <v>4900000</v>
      </c>
      <c r="J107" s="8"/>
    </row>
    <row r="108" spans="1:10" ht="15" x14ac:dyDescent="0.25">
      <c r="A108" s="5">
        <v>19</v>
      </c>
      <c r="B108" s="16" t="s">
        <v>126</v>
      </c>
      <c r="C108" s="16" t="s">
        <v>127</v>
      </c>
      <c r="D108" s="16" t="s">
        <v>128</v>
      </c>
      <c r="E108" s="16" t="s">
        <v>129</v>
      </c>
      <c r="F108" s="21" t="s">
        <v>529</v>
      </c>
      <c r="G108" s="36">
        <f t="shared" si="1"/>
        <v>4900000</v>
      </c>
      <c r="H108" s="36">
        <v>0</v>
      </c>
      <c r="I108" s="36">
        <v>4900000</v>
      </c>
      <c r="J108" s="8"/>
    </row>
    <row r="109" spans="1:10" ht="15" x14ac:dyDescent="0.25">
      <c r="A109" s="5">
        <v>20</v>
      </c>
      <c r="B109" s="16" t="s">
        <v>130</v>
      </c>
      <c r="C109" s="16" t="s">
        <v>131</v>
      </c>
      <c r="D109" s="16" t="s">
        <v>132</v>
      </c>
      <c r="E109" s="16" t="s">
        <v>119</v>
      </c>
      <c r="F109" s="21" t="s">
        <v>529</v>
      </c>
      <c r="G109" s="36">
        <f t="shared" si="1"/>
        <v>4900000</v>
      </c>
      <c r="H109" s="36">
        <v>0</v>
      </c>
      <c r="I109" s="36">
        <v>4900000</v>
      </c>
      <c r="J109" s="8"/>
    </row>
    <row r="110" spans="1:10" ht="15" x14ac:dyDescent="0.25">
      <c r="A110" s="5">
        <v>21</v>
      </c>
      <c r="B110" s="16" t="s">
        <v>133</v>
      </c>
      <c r="C110" s="16" t="s">
        <v>134</v>
      </c>
      <c r="D110" s="16" t="s">
        <v>135</v>
      </c>
      <c r="E110" s="16" t="s">
        <v>129</v>
      </c>
      <c r="F110" s="21" t="s">
        <v>529</v>
      </c>
      <c r="G110" s="36">
        <f t="shared" si="1"/>
        <v>4900000</v>
      </c>
      <c r="H110" s="36">
        <v>0</v>
      </c>
      <c r="I110" s="36">
        <v>4900000</v>
      </c>
      <c r="J110" s="8"/>
    </row>
    <row r="111" spans="1:10" ht="15" x14ac:dyDescent="0.25">
      <c r="A111" s="5">
        <v>22</v>
      </c>
      <c r="B111" s="16" t="s">
        <v>136</v>
      </c>
      <c r="C111" s="16" t="s">
        <v>137</v>
      </c>
      <c r="D111" s="16" t="s">
        <v>138</v>
      </c>
      <c r="E111" s="16" t="s">
        <v>129</v>
      </c>
      <c r="F111" s="21" t="s">
        <v>529</v>
      </c>
      <c r="G111" s="36">
        <f t="shared" si="1"/>
        <v>4900000</v>
      </c>
      <c r="H111" s="36">
        <v>0</v>
      </c>
      <c r="I111" s="36">
        <v>4900000</v>
      </c>
      <c r="J111" s="8"/>
    </row>
    <row r="112" spans="1:10" ht="15" x14ac:dyDescent="0.25">
      <c r="A112" s="5">
        <v>23</v>
      </c>
      <c r="B112" s="16" t="s">
        <v>139</v>
      </c>
      <c r="C112" s="16" t="s">
        <v>140</v>
      </c>
      <c r="D112" s="16" t="s">
        <v>141</v>
      </c>
      <c r="E112" s="16" t="s">
        <v>115</v>
      </c>
      <c r="F112" s="21" t="s">
        <v>529</v>
      </c>
      <c r="G112" s="36">
        <f t="shared" si="1"/>
        <v>4900000</v>
      </c>
      <c r="H112" s="36">
        <v>0</v>
      </c>
      <c r="I112" s="36">
        <v>4900000</v>
      </c>
      <c r="J112" s="8"/>
    </row>
    <row r="113" spans="1:10" ht="15" x14ac:dyDescent="0.25">
      <c r="A113" s="5">
        <v>24</v>
      </c>
      <c r="B113" s="16" t="s">
        <v>142</v>
      </c>
      <c r="C113" s="16" t="s">
        <v>143</v>
      </c>
      <c r="D113" s="16" t="s">
        <v>144</v>
      </c>
      <c r="E113" s="16" t="s">
        <v>115</v>
      </c>
      <c r="F113" s="21" t="s">
        <v>529</v>
      </c>
      <c r="G113" s="36">
        <f t="shared" si="1"/>
        <v>4900000</v>
      </c>
      <c r="H113" s="36">
        <v>0</v>
      </c>
      <c r="I113" s="36">
        <v>4900000</v>
      </c>
      <c r="J113" s="8"/>
    </row>
    <row r="114" spans="1:10" ht="15" x14ac:dyDescent="0.25">
      <c r="A114" s="5">
        <v>25</v>
      </c>
      <c r="B114" s="16" t="s">
        <v>145</v>
      </c>
      <c r="C114" s="16" t="s">
        <v>146</v>
      </c>
      <c r="D114" s="16" t="s">
        <v>147</v>
      </c>
      <c r="E114" s="16" t="s">
        <v>129</v>
      </c>
      <c r="F114" s="21" t="s">
        <v>529</v>
      </c>
      <c r="G114" s="36">
        <f t="shared" si="1"/>
        <v>4900000</v>
      </c>
      <c r="H114" s="36">
        <v>0</v>
      </c>
      <c r="I114" s="36">
        <v>4900000</v>
      </c>
      <c r="J114" s="8"/>
    </row>
    <row r="115" spans="1:10" ht="15" x14ac:dyDescent="0.25">
      <c r="A115" s="5">
        <v>26</v>
      </c>
      <c r="B115" s="16" t="s">
        <v>148</v>
      </c>
      <c r="C115" s="16" t="s">
        <v>149</v>
      </c>
      <c r="D115" s="16" t="s">
        <v>150</v>
      </c>
      <c r="E115" s="16" t="s">
        <v>119</v>
      </c>
      <c r="F115" s="21" t="s">
        <v>529</v>
      </c>
      <c r="G115" s="36">
        <f t="shared" si="1"/>
        <v>4900000</v>
      </c>
      <c r="H115" s="36">
        <v>0</v>
      </c>
      <c r="I115" s="36">
        <v>4900000</v>
      </c>
      <c r="J115" s="8"/>
    </row>
    <row r="116" spans="1:10" ht="15" x14ac:dyDescent="0.25">
      <c r="A116" s="5">
        <v>27</v>
      </c>
      <c r="B116" s="16" t="s">
        <v>151</v>
      </c>
      <c r="C116" s="16" t="s">
        <v>152</v>
      </c>
      <c r="D116" s="16" t="s">
        <v>153</v>
      </c>
      <c r="E116" s="16" t="s">
        <v>119</v>
      </c>
      <c r="F116" s="21" t="s">
        <v>529</v>
      </c>
      <c r="G116" s="36">
        <f t="shared" si="1"/>
        <v>6100000</v>
      </c>
      <c r="H116" s="36">
        <v>0</v>
      </c>
      <c r="I116" s="36">
        <v>6100000</v>
      </c>
      <c r="J116" s="8"/>
    </row>
    <row r="117" spans="1:10" ht="15" x14ac:dyDescent="0.25">
      <c r="A117" s="5">
        <v>28</v>
      </c>
      <c r="B117" s="16" t="s">
        <v>154</v>
      </c>
      <c r="C117" s="16" t="s">
        <v>155</v>
      </c>
      <c r="D117" s="16" t="s">
        <v>156</v>
      </c>
      <c r="E117" s="16" t="s">
        <v>115</v>
      </c>
      <c r="F117" s="21" t="s">
        <v>529</v>
      </c>
      <c r="G117" s="36">
        <f t="shared" si="1"/>
        <v>4900000</v>
      </c>
      <c r="H117" s="36">
        <v>0</v>
      </c>
      <c r="I117" s="36">
        <v>4900000</v>
      </c>
      <c r="J117" s="8"/>
    </row>
    <row r="118" spans="1:10" s="39" customFormat="1" x14ac:dyDescent="0.2">
      <c r="A118" s="40"/>
      <c r="B118" s="41" t="str">
        <f>"Đơn vị: "&amp;(F119)</f>
        <v>Đơn vị: Khoa TCNH</v>
      </c>
      <c r="C118" s="40"/>
      <c r="D118" s="40"/>
      <c r="E118" s="40"/>
      <c r="F118" s="40"/>
      <c r="G118" s="42">
        <f t="shared" si="1"/>
        <v>0</v>
      </c>
      <c r="H118" s="42"/>
      <c r="I118" s="42"/>
      <c r="J118" s="43"/>
    </row>
    <row r="119" spans="1:10" x14ac:dyDescent="0.2">
      <c r="A119" s="5">
        <v>1</v>
      </c>
      <c r="B119" s="25" t="s">
        <v>513</v>
      </c>
      <c r="C119" s="25" t="s">
        <v>514</v>
      </c>
      <c r="D119" s="25" t="s">
        <v>515</v>
      </c>
      <c r="E119" s="25" t="s">
        <v>516</v>
      </c>
      <c r="F119" s="25" t="s">
        <v>531</v>
      </c>
      <c r="G119" s="36">
        <f t="shared" si="1"/>
        <v>4500000</v>
      </c>
      <c r="H119" s="36">
        <v>0</v>
      </c>
      <c r="I119" s="36">
        <v>4500000</v>
      </c>
      <c r="J119" s="11"/>
    </row>
    <row r="120" spans="1:10" x14ac:dyDescent="0.2">
      <c r="A120" s="5">
        <v>2</v>
      </c>
      <c r="B120" s="16" t="s">
        <v>40</v>
      </c>
      <c r="C120" s="16" t="s">
        <v>41</v>
      </c>
      <c r="D120" s="16" t="s">
        <v>42</v>
      </c>
      <c r="E120" s="16" t="s">
        <v>43</v>
      </c>
      <c r="F120" s="25" t="s">
        <v>531</v>
      </c>
      <c r="G120" s="36">
        <f t="shared" si="1"/>
        <v>4900000</v>
      </c>
      <c r="H120" s="36">
        <v>0</v>
      </c>
      <c r="I120" s="36">
        <v>4900000</v>
      </c>
      <c r="J120" s="8"/>
    </row>
    <row r="121" spans="1:10" x14ac:dyDescent="0.2">
      <c r="A121" s="5">
        <v>3</v>
      </c>
      <c r="B121" s="16" t="s">
        <v>264</v>
      </c>
      <c r="C121" s="16" t="s">
        <v>265</v>
      </c>
      <c r="D121" s="16" t="s">
        <v>266</v>
      </c>
      <c r="E121" s="16" t="s">
        <v>267</v>
      </c>
      <c r="F121" s="25" t="s">
        <v>531</v>
      </c>
      <c r="G121" s="36">
        <f t="shared" si="1"/>
        <v>18625000</v>
      </c>
      <c r="H121" s="36">
        <v>0</v>
      </c>
      <c r="I121" s="36">
        <v>18625000</v>
      </c>
      <c r="J121" s="8"/>
    </row>
    <row r="122" spans="1:10" x14ac:dyDescent="0.2">
      <c r="A122" s="5">
        <v>4</v>
      </c>
      <c r="B122" s="16" t="s">
        <v>268</v>
      </c>
      <c r="C122" s="16" t="s">
        <v>269</v>
      </c>
      <c r="D122" s="16" t="s">
        <v>270</v>
      </c>
      <c r="E122" s="16" t="s">
        <v>271</v>
      </c>
      <c r="F122" s="25" t="s">
        <v>531</v>
      </c>
      <c r="G122" s="36">
        <f t="shared" si="1"/>
        <v>17500000</v>
      </c>
      <c r="H122" s="36">
        <v>0</v>
      </c>
      <c r="I122" s="36">
        <v>17500000</v>
      </c>
      <c r="J122" s="8"/>
    </row>
    <row r="123" spans="1:10" x14ac:dyDescent="0.2">
      <c r="A123" s="5">
        <v>5</v>
      </c>
      <c r="B123" s="16" t="s">
        <v>343</v>
      </c>
      <c r="C123" s="16" t="s">
        <v>344</v>
      </c>
      <c r="D123" s="16" t="s">
        <v>114</v>
      </c>
      <c r="E123" s="16" t="s">
        <v>345</v>
      </c>
      <c r="F123" s="25" t="s">
        <v>531</v>
      </c>
      <c r="G123" s="36">
        <f t="shared" si="1"/>
        <v>17500000</v>
      </c>
      <c r="H123" s="36">
        <v>0</v>
      </c>
      <c r="I123" s="36">
        <v>17500000</v>
      </c>
      <c r="J123" s="8"/>
    </row>
    <row r="124" spans="1:10" x14ac:dyDescent="0.2">
      <c r="A124" s="5">
        <v>6</v>
      </c>
      <c r="B124" s="16" t="s">
        <v>346</v>
      </c>
      <c r="C124" s="16" t="s">
        <v>347</v>
      </c>
      <c r="D124" s="16" t="s">
        <v>348</v>
      </c>
      <c r="E124" s="16" t="s">
        <v>349</v>
      </c>
      <c r="F124" s="25" t="s">
        <v>531</v>
      </c>
      <c r="G124" s="36">
        <f t="shared" si="1"/>
        <v>17500000</v>
      </c>
      <c r="H124" s="36">
        <v>0</v>
      </c>
      <c r="I124" s="36">
        <v>17500000</v>
      </c>
      <c r="J124" s="8"/>
    </row>
    <row r="125" spans="1:10" x14ac:dyDescent="0.2">
      <c r="A125" s="5">
        <v>7</v>
      </c>
      <c r="B125" s="16" t="s">
        <v>350</v>
      </c>
      <c r="C125" s="16" t="s">
        <v>351</v>
      </c>
      <c r="D125" s="16" t="s">
        <v>352</v>
      </c>
      <c r="E125" s="16" t="s">
        <v>345</v>
      </c>
      <c r="F125" s="25" t="s">
        <v>531</v>
      </c>
      <c r="G125" s="36">
        <f t="shared" si="1"/>
        <v>17500000</v>
      </c>
      <c r="H125" s="36">
        <v>0</v>
      </c>
      <c r="I125" s="36">
        <v>17500000</v>
      </c>
      <c r="J125" s="8"/>
    </row>
    <row r="126" spans="1:10" x14ac:dyDescent="0.2">
      <c r="A126" s="5">
        <v>8</v>
      </c>
      <c r="B126" s="16" t="s">
        <v>353</v>
      </c>
      <c r="C126" s="16" t="s">
        <v>354</v>
      </c>
      <c r="D126" s="16" t="s">
        <v>301</v>
      </c>
      <c r="E126" s="16" t="s">
        <v>355</v>
      </c>
      <c r="F126" s="25" t="s">
        <v>531</v>
      </c>
      <c r="G126" s="36">
        <f t="shared" si="1"/>
        <v>17500000</v>
      </c>
      <c r="H126" s="36">
        <v>0</v>
      </c>
      <c r="I126" s="36">
        <v>17500000</v>
      </c>
      <c r="J126" s="8"/>
    </row>
    <row r="127" spans="1:10" x14ac:dyDescent="0.2">
      <c r="A127" s="5">
        <v>9</v>
      </c>
      <c r="B127" s="16" t="s">
        <v>356</v>
      </c>
      <c r="C127" s="16" t="s">
        <v>357</v>
      </c>
      <c r="D127" s="16" t="s">
        <v>358</v>
      </c>
      <c r="E127" s="16" t="s">
        <v>359</v>
      </c>
      <c r="F127" s="25" t="s">
        <v>531</v>
      </c>
      <c r="G127" s="36">
        <f t="shared" si="1"/>
        <v>17500000</v>
      </c>
      <c r="H127" s="36">
        <v>0</v>
      </c>
      <c r="I127" s="36">
        <v>17500000</v>
      </c>
      <c r="J127" s="8"/>
    </row>
    <row r="128" spans="1:10" x14ac:dyDescent="0.2">
      <c r="A128" s="5">
        <v>10</v>
      </c>
      <c r="B128" s="16" t="s">
        <v>360</v>
      </c>
      <c r="C128" s="16" t="s">
        <v>361</v>
      </c>
      <c r="D128" s="16" t="s">
        <v>299</v>
      </c>
      <c r="E128" s="16" t="s">
        <v>345</v>
      </c>
      <c r="F128" s="25" t="s">
        <v>531</v>
      </c>
      <c r="G128" s="36">
        <f t="shared" si="1"/>
        <v>17500000</v>
      </c>
      <c r="H128" s="36">
        <v>0</v>
      </c>
      <c r="I128" s="36">
        <v>17500000</v>
      </c>
      <c r="J128" s="8"/>
    </row>
    <row r="129" spans="1:10" x14ac:dyDescent="0.2">
      <c r="A129" s="5">
        <v>11</v>
      </c>
      <c r="B129" s="16" t="s">
        <v>362</v>
      </c>
      <c r="C129" s="16" t="s">
        <v>363</v>
      </c>
      <c r="D129" s="16" t="s">
        <v>364</v>
      </c>
      <c r="E129" s="16" t="s">
        <v>355</v>
      </c>
      <c r="F129" s="25" t="s">
        <v>531</v>
      </c>
      <c r="G129" s="36">
        <f t="shared" si="1"/>
        <v>17500000</v>
      </c>
      <c r="H129" s="36">
        <v>0</v>
      </c>
      <c r="I129" s="36">
        <v>17500000</v>
      </c>
      <c r="J129" s="8"/>
    </row>
    <row r="130" spans="1:10" x14ac:dyDescent="0.2">
      <c r="A130" s="5">
        <v>12</v>
      </c>
      <c r="B130" s="16" t="s">
        <v>365</v>
      </c>
      <c r="C130" s="16" t="s">
        <v>366</v>
      </c>
      <c r="D130" s="16" t="s">
        <v>367</v>
      </c>
      <c r="E130" s="16" t="s">
        <v>345</v>
      </c>
      <c r="F130" s="25" t="s">
        <v>531</v>
      </c>
      <c r="G130" s="36">
        <f t="shared" si="1"/>
        <v>17500000</v>
      </c>
      <c r="H130" s="36">
        <v>0</v>
      </c>
      <c r="I130" s="36">
        <v>17500000</v>
      </c>
      <c r="J130" s="8"/>
    </row>
    <row r="131" spans="1:10" x14ac:dyDescent="0.2">
      <c r="A131" s="5">
        <v>13</v>
      </c>
      <c r="B131" s="16" t="s">
        <v>368</v>
      </c>
      <c r="C131" s="16" t="s">
        <v>369</v>
      </c>
      <c r="D131" s="16" t="s">
        <v>335</v>
      </c>
      <c r="E131" s="16" t="s">
        <v>359</v>
      </c>
      <c r="F131" s="25" t="s">
        <v>531</v>
      </c>
      <c r="G131" s="36">
        <f t="shared" si="1"/>
        <v>17500000</v>
      </c>
      <c r="H131" s="36">
        <v>0</v>
      </c>
      <c r="I131" s="36">
        <v>17500000</v>
      </c>
      <c r="J131" s="8"/>
    </row>
    <row r="132" spans="1:10" x14ac:dyDescent="0.2">
      <c r="A132" s="5">
        <v>14</v>
      </c>
      <c r="B132" s="16" t="s">
        <v>370</v>
      </c>
      <c r="C132" s="16" t="s">
        <v>371</v>
      </c>
      <c r="D132" s="16" t="s">
        <v>372</v>
      </c>
      <c r="E132" s="16" t="s">
        <v>355</v>
      </c>
      <c r="F132" s="25" t="s">
        <v>531</v>
      </c>
      <c r="G132" s="36">
        <f t="shared" si="1"/>
        <v>17500000</v>
      </c>
      <c r="H132" s="36">
        <v>0</v>
      </c>
      <c r="I132" s="36">
        <v>17500000</v>
      </c>
      <c r="J132" s="8"/>
    </row>
    <row r="133" spans="1:10" s="39" customFormat="1" x14ac:dyDescent="0.2">
      <c r="A133" s="40"/>
      <c r="B133" s="41" t="str">
        <f>"Đơn vị: "&amp;(F134)</f>
        <v>Đơn vị: Viện QTKD</v>
      </c>
      <c r="C133" s="40"/>
      <c r="D133" s="40"/>
      <c r="E133" s="40"/>
      <c r="F133" s="40"/>
      <c r="G133" s="42">
        <f t="shared" si="1"/>
        <v>0</v>
      </c>
      <c r="H133" s="42"/>
      <c r="I133" s="42"/>
      <c r="J133" s="43"/>
    </row>
    <row r="134" spans="1:10" ht="15" x14ac:dyDescent="0.25">
      <c r="A134" s="5">
        <v>1</v>
      </c>
      <c r="B134" s="25">
        <v>14050085</v>
      </c>
      <c r="C134" s="38" t="s">
        <v>484</v>
      </c>
      <c r="D134" s="28">
        <v>35285</v>
      </c>
      <c r="E134" s="21" t="s">
        <v>485</v>
      </c>
      <c r="F134" s="21" t="s">
        <v>528</v>
      </c>
      <c r="G134" s="36">
        <f t="shared" si="1"/>
        <v>1800000</v>
      </c>
      <c r="H134" s="36">
        <v>0</v>
      </c>
      <c r="I134" s="36">
        <v>1800000</v>
      </c>
      <c r="J134" s="11"/>
    </row>
    <row r="135" spans="1:10" ht="15" x14ac:dyDescent="0.25">
      <c r="A135" s="5">
        <v>2</v>
      </c>
      <c r="B135" s="25">
        <v>16051056</v>
      </c>
      <c r="C135" s="20" t="s">
        <v>462</v>
      </c>
      <c r="D135" s="19" t="s">
        <v>463</v>
      </c>
      <c r="E135" s="21" t="s">
        <v>464</v>
      </c>
      <c r="F135" s="21" t="s">
        <v>528</v>
      </c>
      <c r="G135" s="36">
        <f t="shared" si="1"/>
        <v>2025000</v>
      </c>
      <c r="H135" s="36">
        <v>0</v>
      </c>
      <c r="I135" s="36">
        <v>2025000</v>
      </c>
      <c r="J135" s="9"/>
    </row>
    <row r="136" spans="1:10" ht="15" x14ac:dyDescent="0.25">
      <c r="A136" s="5">
        <v>3</v>
      </c>
      <c r="B136" s="25" t="s">
        <v>475</v>
      </c>
      <c r="C136" s="25" t="s">
        <v>476</v>
      </c>
      <c r="D136" s="25" t="s">
        <v>477</v>
      </c>
      <c r="E136" s="25" t="s">
        <v>471</v>
      </c>
      <c r="F136" s="21" t="s">
        <v>528</v>
      </c>
      <c r="G136" s="36">
        <f t="shared" si="1"/>
        <v>8995000</v>
      </c>
      <c r="H136" s="36">
        <v>0</v>
      </c>
      <c r="I136" s="36">
        <v>8995000</v>
      </c>
      <c r="J136" s="9"/>
    </row>
    <row r="137" spans="1:10" ht="15" x14ac:dyDescent="0.25">
      <c r="A137" s="5">
        <v>4</v>
      </c>
      <c r="B137" s="16" t="s">
        <v>12</v>
      </c>
      <c r="C137" s="16" t="s">
        <v>13</v>
      </c>
      <c r="D137" s="16" t="s">
        <v>14</v>
      </c>
      <c r="E137" s="16" t="s">
        <v>15</v>
      </c>
      <c r="F137" s="21" t="s">
        <v>528</v>
      </c>
      <c r="G137" s="36">
        <f t="shared" ref="G137:G166" si="2">I137+H137</f>
        <v>4900000</v>
      </c>
      <c r="H137" s="36">
        <v>0</v>
      </c>
      <c r="I137" s="36">
        <v>4900000</v>
      </c>
      <c r="J137" s="8"/>
    </row>
    <row r="138" spans="1:10" ht="64.5" x14ac:dyDescent="0.25">
      <c r="A138" s="5">
        <v>5</v>
      </c>
      <c r="B138" s="16" t="s">
        <v>34</v>
      </c>
      <c r="C138" s="16" t="s">
        <v>35</v>
      </c>
      <c r="D138" s="16" t="s">
        <v>36</v>
      </c>
      <c r="E138" s="16" t="s">
        <v>15</v>
      </c>
      <c r="F138" s="21" t="s">
        <v>528</v>
      </c>
      <c r="G138" s="36">
        <f t="shared" si="2"/>
        <v>5800000</v>
      </c>
      <c r="H138" s="36">
        <v>0</v>
      </c>
      <c r="I138" s="36">
        <v>5800000</v>
      </c>
      <c r="J138" s="8" t="s">
        <v>525</v>
      </c>
    </row>
    <row r="139" spans="1:10" ht="15" x14ac:dyDescent="0.25">
      <c r="A139" s="5">
        <v>6</v>
      </c>
      <c r="B139" s="16" t="s">
        <v>37</v>
      </c>
      <c r="C139" s="16" t="s">
        <v>38</v>
      </c>
      <c r="D139" s="16" t="s">
        <v>39</v>
      </c>
      <c r="E139" s="16" t="s">
        <v>15</v>
      </c>
      <c r="F139" s="21" t="s">
        <v>528</v>
      </c>
      <c r="G139" s="36">
        <f t="shared" si="2"/>
        <v>4900000</v>
      </c>
      <c r="H139" s="36">
        <v>0</v>
      </c>
      <c r="I139" s="36">
        <v>4900000</v>
      </c>
      <c r="J139" s="8"/>
    </row>
    <row r="140" spans="1:10" ht="15" x14ac:dyDescent="0.25">
      <c r="A140" s="5">
        <v>7</v>
      </c>
      <c r="B140" s="16" t="s">
        <v>174</v>
      </c>
      <c r="C140" s="16" t="s">
        <v>175</v>
      </c>
      <c r="D140" s="16" t="s">
        <v>176</v>
      </c>
      <c r="E140" s="16" t="s">
        <v>177</v>
      </c>
      <c r="F140" s="21" t="s">
        <v>528</v>
      </c>
      <c r="G140" s="36">
        <f t="shared" si="2"/>
        <v>17500000</v>
      </c>
      <c r="H140" s="36">
        <v>0</v>
      </c>
      <c r="I140" s="36">
        <v>17500000</v>
      </c>
      <c r="J140" s="8"/>
    </row>
    <row r="141" spans="1:10" ht="15" x14ac:dyDescent="0.25">
      <c r="A141" s="5">
        <v>8</v>
      </c>
      <c r="B141" s="16" t="s">
        <v>178</v>
      </c>
      <c r="C141" s="16" t="s">
        <v>179</v>
      </c>
      <c r="D141" s="16" t="s">
        <v>180</v>
      </c>
      <c r="E141" s="16" t="s">
        <v>177</v>
      </c>
      <c r="F141" s="21" t="s">
        <v>528</v>
      </c>
      <c r="G141" s="36">
        <f t="shared" si="2"/>
        <v>17500000</v>
      </c>
      <c r="H141" s="36">
        <v>0</v>
      </c>
      <c r="I141" s="36">
        <v>17500000</v>
      </c>
      <c r="J141" s="8"/>
    </row>
    <row r="142" spans="1:10" ht="15" x14ac:dyDescent="0.25">
      <c r="A142" s="5">
        <v>9</v>
      </c>
      <c r="B142" s="25" t="s">
        <v>181</v>
      </c>
      <c r="C142" s="25" t="s">
        <v>182</v>
      </c>
      <c r="D142" s="25" t="s">
        <v>183</v>
      </c>
      <c r="E142" s="25" t="s">
        <v>177</v>
      </c>
      <c r="F142" s="21" t="s">
        <v>528</v>
      </c>
      <c r="G142" s="36">
        <f t="shared" si="2"/>
        <v>7320000</v>
      </c>
      <c r="H142" s="36">
        <v>0</v>
      </c>
      <c r="I142" s="36">
        <v>7320000</v>
      </c>
      <c r="J142" s="9"/>
    </row>
    <row r="143" spans="1:10" ht="15" x14ac:dyDescent="0.25">
      <c r="A143" s="5">
        <v>10</v>
      </c>
      <c r="B143" s="16" t="s">
        <v>184</v>
      </c>
      <c r="C143" s="16" t="s">
        <v>185</v>
      </c>
      <c r="D143" s="16" t="s">
        <v>186</v>
      </c>
      <c r="E143" s="16" t="s">
        <v>177</v>
      </c>
      <c r="F143" s="21" t="s">
        <v>528</v>
      </c>
      <c r="G143" s="36">
        <f t="shared" si="2"/>
        <v>17500000</v>
      </c>
      <c r="H143" s="36">
        <v>0</v>
      </c>
      <c r="I143" s="36">
        <v>17500000</v>
      </c>
      <c r="J143" s="8"/>
    </row>
    <row r="144" spans="1:10" ht="15" x14ac:dyDescent="0.25">
      <c r="A144" s="5">
        <v>11</v>
      </c>
      <c r="B144" s="16" t="s">
        <v>187</v>
      </c>
      <c r="C144" s="16" t="s">
        <v>188</v>
      </c>
      <c r="D144" s="16" t="s">
        <v>189</v>
      </c>
      <c r="E144" s="16" t="s">
        <v>177</v>
      </c>
      <c r="F144" s="21" t="s">
        <v>528</v>
      </c>
      <c r="G144" s="36">
        <f t="shared" si="2"/>
        <v>17500000</v>
      </c>
      <c r="H144" s="36">
        <v>0</v>
      </c>
      <c r="I144" s="36">
        <v>17500000</v>
      </c>
      <c r="J144" s="8"/>
    </row>
    <row r="145" spans="1:10" ht="15" x14ac:dyDescent="0.25">
      <c r="A145" s="5">
        <v>12</v>
      </c>
      <c r="B145" s="16" t="s">
        <v>231</v>
      </c>
      <c r="C145" s="16" t="s">
        <v>232</v>
      </c>
      <c r="D145" s="16" t="s">
        <v>233</v>
      </c>
      <c r="E145" s="16" t="s">
        <v>234</v>
      </c>
      <c r="F145" s="21" t="s">
        <v>528</v>
      </c>
      <c r="G145" s="36">
        <f t="shared" si="2"/>
        <v>17500000</v>
      </c>
      <c r="H145" s="36">
        <v>0</v>
      </c>
      <c r="I145" s="36">
        <v>17500000</v>
      </c>
      <c r="J145" s="8"/>
    </row>
    <row r="146" spans="1:10" ht="15" x14ac:dyDescent="0.25">
      <c r="A146" s="5">
        <v>13</v>
      </c>
      <c r="B146" s="16" t="s">
        <v>235</v>
      </c>
      <c r="C146" s="16" t="s">
        <v>236</v>
      </c>
      <c r="D146" s="16" t="s">
        <v>237</v>
      </c>
      <c r="E146" s="16" t="s">
        <v>238</v>
      </c>
      <c r="F146" s="21" t="s">
        <v>528</v>
      </c>
      <c r="G146" s="36">
        <f t="shared" si="2"/>
        <v>17500000</v>
      </c>
      <c r="H146" s="36">
        <v>0</v>
      </c>
      <c r="I146" s="36">
        <v>17500000</v>
      </c>
      <c r="J146" s="8"/>
    </row>
    <row r="147" spans="1:10" ht="15" x14ac:dyDescent="0.25">
      <c r="A147" s="5">
        <v>14</v>
      </c>
      <c r="B147" s="16" t="s">
        <v>239</v>
      </c>
      <c r="C147" s="16" t="s">
        <v>240</v>
      </c>
      <c r="D147" s="16" t="s">
        <v>241</v>
      </c>
      <c r="E147" s="16" t="s">
        <v>234</v>
      </c>
      <c r="F147" s="21" t="s">
        <v>528</v>
      </c>
      <c r="G147" s="36">
        <f t="shared" si="2"/>
        <v>17500000</v>
      </c>
      <c r="H147" s="36">
        <v>0</v>
      </c>
      <c r="I147" s="36">
        <v>17500000</v>
      </c>
      <c r="J147" s="8"/>
    </row>
    <row r="148" spans="1:10" ht="15" x14ac:dyDescent="0.25">
      <c r="A148" s="5">
        <v>15</v>
      </c>
      <c r="B148" s="16" t="s">
        <v>242</v>
      </c>
      <c r="C148" s="16" t="s">
        <v>243</v>
      </c>
      <c r="D148" s="16" t="s">
        <v>244</v>
      </c>
      <c r="E148" s="16" t="s">
        <v>238</v>
      </c>
      <c r="F148" s="21" t="s">
        <v>528</v>
      </c>
      <c r="G148" s="36">
        <f t="shared" si="2"/>
        <v>17500000</v>
      </c>
      <c r="H148" s="36">
        <v>0</v>
      </c>
      <c r="I148" s="36">
        <v>17500000</v>
      </c>
      <c r="J148" s="8"/>
    </row>
    <row r="149" spans="1:10" ht="15" x14ac:dyDescent="0.25">
      <c r="A149" s="5">
        <v>16</v>
      </c>
      <c r="B149" s="16" t="s">
        <v>245</v>
      </c>
      <c r="C149" s="16" t="s">
        <v>246</v>
      </c>
      <c r="D149" s="16" t="s">
        <v>247</v>
      </c>
      <c r="E149" s="16" t="s">
        <v>248</v>
      </c>
      <c r="F149" s="21" t="s">
        <v>528</v>
      </c>
      <c r="G149" s="36">
        <f t="shared" si="2"/>
        <v>17500000</v>
      </c>
      <c r="H149" s="36">
        <v>0</v>
      </c>
      <c r="I149" s="36">
        <v>17500000</v>
      </c>
      <c r="J149" s="8"/>
    </row>
    <row r="150" spans="1:10" ht="15" x14ac:dyDescent="0.25">
      <c r="A150" s="5">
        <v>17</v>
      </c>
      <c r="B150" s="16" t="s">
        <v>249</v>
      </c>
      <c r="C150" s="16" t="s">
        <v>250</v>
      </c>
      <c r="D150" s="16" t="s">
        <v>251</v>
      </c>
      <c r="E150" s="16" t="s">
        <v>252</v>
      </c>
      <c r="F150" s="21" t="s">
        <v>528</v>
      </c>
      <c r="G150" s="36">
        <f t="shared" si="2"/>
        <v>17500000</v>
      </c>
      <c r="H150" s="36">
        <v>0</v>
      </c>
      <c r="I150" s="36">
        <v>17500000</v>
      </c>
      <c r="J150" s="8"/>
    </row>
    <row r="151" spans="1:10" ht="15" x14ac:dyDescent="0.25">
      <c r="A151" s="5">
        <v>18</v>
      </c>
      <c r="B151" s="16" t="s">
        <v>253</v>
      </c>
      <c r="C151" s="16" t="s">
        <v>254</v>
      </c>
      <c r="D151" s="16" t="s">
        <v>255</v>
      </c>
      <c r="E151" s="16" t="s">
        <v>248</v>
      </c>
      <c r="F151" s="21" t="s">
        <v>528</v>
      </c>
      <c r="G151" s="36">
        <f t="shared" si="2"/>
        <v>17500000</v>
      </c>
      <c r="H151" s="36">
        <v>0</v>
      </c>
      <c r="I151" s="36">
        <v>17500000</v>
      </c>
      <c r="J151" s="8"/>
    </row>
    <row r="152" spans="1:10" ht="15" x14ac:dyDescent="0.25">
      <c r="A152" s="5">
        <v>19</v>
      </c>
      <c r="B152" s="16" t="s">
        <v>256</v>
      </c>
      <c r="C152" s="16" t="s">
        <v>257</v>
      </c>
      <c r="D152" s="16" t="s">
        <v>230</v>
      </c>
      <c r="E152" s="16" t="s">
        <v>248</v>
      </c>
      <c r="F152" s="21" t="s">
        <v>528</v>
      </c>
      <c r="G152" s="36">
        <f t="shared" si="2"/>
        <v>17500000</v>
      </c>
      <c r="H152" s="36">
        <v>0</v>
      </c>
      <c r="I152" s="36">
        <v>17500000</v>
      </c>
      <c r="J152" s="8"/>
    </row>
    <row r="153" spans="1:10" ht="15" x14ac:dyDescent="0.25">
      <c r="A153" s="5">
        <v>20</v>
      </c>
      <c r="B153" s="16" t="s">
        <v>258</v>
      </c>
      <c r="C153" s="16" t="s">
        <v>259</v>
      </c>
      <c r="D153" s="16" t="s">
        <v>260</v>
      </c>
      <c r="E153" s="16" t="s">
        <v>252</v>
      </c>
      <c r="F153" s="21" t="s">
        <v>528</v>
      </c>
      <c r="G153" s="36">
        <f t="shared" si="2"/>
        <v>17500000</v>
      </c>
      <c r="H153" s="36">
        <v>0</v>
      </c>
      <c r="I153" s="36">
        <v>17500000</v>
      </c>
      <c r="J153" s="8"/>
    </row>
    <row r="154" spans="1:10" ht="15" x14ac:dyDescent="0.25">
      <c r="A154" s="5">
        <v>21</v>
      </c>
      <c r="B154" s="16" t="s">
        <v>261</v>
      </c>
      <c r="C154" s="16" t="s">
        <v>262</v>
      </c>
      <c r="D154" s="16" t="s">
        <v>263</v>
      </c>
      <c r="E154" s="16" t="s">
        <v>252</v>
      </c>
      <c r="F154" s="21" t="s">
        <v>528</v>
      </c>
      <c r="G154" s="36">
        <f t="shared" si="2"/>
        <v>17500000</v>
      </c>
      <c r="H154" s="36">
        <v>0</v>
      </c>
      <c r="I154" s="36">
        <v>17500000</v>
      </c>
      <c r="J154" s="8"/>
    </row>
    <row r="155" spans="1:10" ht="15" x14ac:dyDescent="0.25">
      <c r="A155" s="5">
        <v>22</v>
      </c>
      <c r="B155" s="16" t="s">
        <v>430</v>
      </c>
      <c r="C155" s="16" t="s">
        <v>431</v>
      </c>
      <c r="D155" s="16" t="s">
        <v>432</v>
      </c>
      <c r="E155" s="16" t="s">
        <v>433</v>
      </c>
      <c r="F155" s="21" t="s">
        <v>528</v>
      </c>
      <c r="G155" s="36">
        <f t="shared" si="2"/>
        <v>17500000</v>
      </c>
      <c r="H155" s="36">
        <v>0</v>
      </c>
      <c r="I155" s="36">
        <v>17500000</v>
      </c>
      <c r="J155" s="8"/>
    </row>
    <row r="156" spans="1:10" ht="15" x14ac:dyDescent="0.25">
      <c r="A156" s="5">
        <v>23</v>
      </c>
      <c r="B156" s="16" t="s">
        <v>434</v>
      </c>
      <c r="C156" s="16" t="s">
        <v>435</v>
      </c>
      <c r="D156" s="16" t="s">
        <v>436</v>
      </c>
      <c r="E156" s="16" t="s">
        <v>437</v>
      </c>
      <c r="F156" s="21" t="s">
        <v>528</v>
      </c>
      <c r="G156" s="36">
        <f t="shared" si="2"/>
        <v>17500000</v>
      </c>
      <c r="H156" s="36">
        <v>0</v>
      </c>
      <c r="I156" s="36">
        <v>17500000</v>
      </c>
      <c r="J156" s="8"/>
    </row>
    <row r="157" spans="1:10" ht="15" x14ac:dyDescent="0.25">
      <c r="A157" s="5">
        <v>24</v>
      </c>
      <c r="B157" s="16" t="s">
        <v>438</v>
      </c>
      <c r="C157" s="16" t="s">
        <v>439</v>
      </c>
      <c r="D157" s="16" t="s">
        <v>440</v>
      </c>
      <c r="E157" s="16" t="s">
        <v>441</v>
      </c>
      <c r="F157" s="21" t="s">
        <v>528</v>
      </c>
      <c r="G157" s="36">
        <f t="shared" si="2"/>
        <v>17500000</v>
      </c>
      <c r="H157" s="36">
        <v>0</v>
      </c>
      <c r="I157" s="36">
        <v>17500000</v>
      </c>
      <c r="J157" s="8"/>
    </row>
    <row r="158" spans="1:10" ht="15" x14ac:dyDescent="0.25">
      <c r="A158" s="5">
        <v>25</v>
      </c>
      <c r="B158" s="16" t="s">
        <v>442</v>
      </c>
      <c r="C158" s="16" t="s">
        <v>443</v>
      </c>
      <c r="D158" s="16" t="s">
        <v>444</v>
      </c>
      <c r="E158" s="16" t="s">
        <v>445</v>
      </c>
      <c r="F158" s="21" t="s">
        <v>528</v>
      </c>
      <c r="G158" s="36">
        <f t="shared" si="2"/>
        <v>17500000</v>
      </c>
      <c r="H158" s="36">
        <v>0</v>
      </c>
      <c r="I158" s="36">
        <v>17500000</v>
      </c>
      <c r="J158" s="8"/>
    </row>
    <row r="159" spans="1:10" ht="15" x14ac:dyDescent="0.25">
      <c r="A159" s="5">
        <v>26</v>
      </c>
      <c r="B159" s="16" t="s">
        <v>446</v>
      </c>
      <c r="C159" s="16" t="s">
        <v>447</v>
      </c>
      <c r="D159" s="16" t="s">
        <v>335</v>
      </c>
      <c r="E159" s="16" t="s">
        <v>437</v>
      </c>
      <c r="F159" s="21" t="s">
        <v>528</v>
      </c>
      <c r="G159" s="36">
        <f t="shared" si="2"/>
        <v>17500000</v>
      </c>
      <c r="H159" s="36">
        <v>0</v>
      </c>
      <c r="I159" s="36">
        <v>17500000</v>
      </c>
      <c r="J159" s="8"/>
    </row>
    <row r="160" spans="1:10" ht="15" x14ac:dyDescent="0.25">
      <c r="A160" s="5">
        <v>27</v>
      </c>
      <c r="B160" s="16" t="s">
        <v>448</v>
      </c>
      <c r="C160" s="16" t="s">
        <v>449</v>
      </c>
      <c r="D160" s="16" t="s">
        <v>450</v>
      </c>
      <c r="E160" s="16" t="s">
        <v>451</v>
      </c>
      <c r="F160" s="21" t="s">
        <v>528</v>
      </c>
      <c r="G160" s="36">
        <f t="shared" si="2"/>
        <v>17500000</v>
      </c>
      <c r="H160" s="36">
        <v>0</v>
      </c>
      <c r="I160" s="36">
        <v>17500000</v>
      </c>
      <c r="J160" s="8"/>
    </row>
    <row r="161" spans="1:10" ht="15" x14ac:dyDescent="0.25">
      <c r="A161" s="5">
        <v>28</v>
      </c>
      <c r="B161" s="16" t="s">
        <v>452</v>
      </c>
      <c r="C161" s="16" t="s">
        <v>453</v>
      </c>
      <c r="D161" s="16" t="s">
        <v>454</v>
      </c>
      <c r="E161" s="16" t="s">
        <v>437</v>
      </c>
      <c r="F161" s="21" t="s">
        <v>528</v>
      </c>
      <c r="G161" s="36">
        <f t="shared" si="2"/>
        <v>17500000</v>
      </c>
      <c r="H161" s="36">
        <v>0</v>
      </c>
      <c r="I161" s="36">
        <v>17500000</v>
      </c>
      <c r="J161" s="8"/>
    </row>
    <row r="162" spans="1:10" ht="15" x14ac:dyDescent="0.25">
      <c r="A162" s="5">
        <v>29</v>
      </c>
      <c r="B162" s="16" t="s">
        <v>455</v>
      </c>
      <c r="C162" s="16" t="s">
        <v>456</v>
      </c>
      <c r="D162" s="16" t="s">
        <v>114</v>
      </c>
      <c r="E162" s="16" t="s">
        <v>445</v>
      </c>
      <c r="F162" s="21" t="s">
        <v>528</v>
      </c>
      <c r="G162" s="36">
        <f t="shared" si="2"/>
        <v>19000000</v>
      </c>
      <c r="H162" s="36">
        <v>0</v>
      </c>
      <c r="I162" s="36">
        <v>19000000</v>
      </c>
      <c r="J162" s="8"/>
    </row>
    <row r="163" spans="1:10" ht="64.5" x14ac:dyDescent="0.25">
      <c r="A163" s="5">
        <v>30</v>
      </c>
      <c r="B163" s="16" t="s">
        <v>457</v>
      </c>
      <c r="C163" s="16" t="s">
        <v>458</v>
      </c>
      <c r="D163" s="16" t="s">
        <v>415</v>
      </c>
      <c r="E163" s="16" t="s">
        <v>441</v>
      </c>
      <c r="F163" s="21" t="s">
        <v>528</v>
      </c>
      <c r="G163" s="36">
        <f t="shared" si="2"/>
        <v>17500000</v>
      </c>
      <c r="H163" s="36">
        <v>0</v>
      </c>
      <c r="I163" s="36">
        <v>17500000</v>
      </c>
      <c r="J163" s="8" t="s">
        <v>525</v>
      </c>
    </row>
    <row r="164" spans="1:10" ht="15" x14ac:dyDescent="0.25">
      <c r="A164" s="5">
        <v>31</v>
      </c>
      <c r="B164" s="16" t="s">
        <v>459</v>
      </c>
      <c r="C164" s="16" t="s">
        <v>460</v>
      </c>
      <c r="D164" s="16" t="s">
        <v>461</v>
      </c>
      <c r="E164" s="16" t="s">
        <v>433</v>
      </c>
      <c r="F164" s="21" t="s">
        <v>528</v>
      </c>
      <c r="G164" s="36">
        <f t="shared" si="2"/>
        <v>17500000</v>
      </c>
      <c r="H164" s="36">
        <v>0</v>
      </c>
      <c r="I164" s="36">
        <v>17500000</v>
      </c>
      <c r="J164" s="8"/>
    </row>
    <row r="165" spans="1:10" s="39" customFormat="1" x14ac:dyDescent="0.2">
      <c r="A165" s="40"/>
      <c r="B165" s="41" t="str">
        <f>"Đơn vị: "&amp;(F166)</f>
        <v>Đơn vị: Lopngoai 4</v>
      </c>
      <c r="C165" s="40"/>
      <c r="D165" s="40"/>
      <c r="E165" s="40"/>
      <c r="F165" s="40"/>
      <c r="G165" s="42">
        <f t="shared" si="2"/>
        <v>0</v>
      </c>
      <c r="H165" s="42"/>
      <c r="I165" s="42"/>
      <c r="J165" s="43"/>
    </row>
    <row r="166" spans="1:10" x14ac:dyDescent="0.2">
      <c r="A166" s="5">
        <v>1</v>
      </c>
      <c r="B166" s="25" t="s">
        <v>494</v>
      </c>
      <c r="C166" s="25" t="s">
        <v>495</v>
      </c>
      <c r="D166" s="25" t="s">
        <v>496</v>
      </c>
      <c r="E166" s="25" t="s">
        <v>497</v>
      </c>
      <c r="F166" s="25" t="s">
        <v>497</v>
      </c>
      <c r="G166" s="36">
        <f t="shared" si="2"/>
        <v>1350000</v>
      </c>
      <c r="H166" s="36">
        <v>0</v>
      </c>
      <c r="I166" s="36">
        <v>1350000</v>
      </c>
      <c r="J166" s="11"/>
    </row>
  </sheetData>
  <autoFilter ref="A6:M166"/>
  <sortState ref="A7:K159">
    <sortCondition ref="F7:F159"/>
  </sortState>
  <mergeCells count="2">
    <mergeCell ref="A3:J3"/>
    <mergeCell ref="A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dcterms:created xsi:type="dcterms:W3CDTF">2020-12-28T10:27:18Z</dcterms:created>
  <dcterms:modified xsi:type="dcterms:W3CDTF">2020-12-28T13:58:48Z</dcterms:modified>
</cp:coreProperties>
</file>